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331" documentId="14_{86FE6DC8-E483-404A-9CE3-1AA93B745504}" xr6:coauthVersionLast="47" xr6:coauthVersionMax="47" xr10:uidLastSave="{1EDA1C0B-35E8-44B2-BACA-B9AC3DA884CB}"/>
  <bookViews>
    <workbookView xWindow="-120" yWindow="-16320" windowWidth="29040" windowHeight="15720" tabRatio="867" firstSheet="3" activeTab="6" xr2:uid="{00000000-000D-0000-FFFF-FFFF00000000}"/>
  </bookViews>
  <sheets>
    <sheet name="A-4 入札価格　計算書" sheetId="63" r:id="rId1"/>
    <sheet name="A-4別表①_1" sheetId="84" r:id="rId2"/>
    <sheet name="A-4別表①_2" sheetId="66" r:id="rId3"/>
    <sheet name="A-4別表②" sheetId="68" r:id="rId4"/>
    <sheet name="A-4別表③" sheetId="65" r:id="rId5"/>
    <sheet name="A-4別表④" sheetId="69" r:id="rId6"/>
    <sheet name="D-2-2 施設整備工程表" sheetId="71" r:id="rId7"/>
    <sheet name="F-6-2 修繕更新計画表" sheetId="75" r:id="rId8"/>
    <sheet name="H-2面積表" sheetId="81" r:id="rId9"/>
    <sheet name="H-17 什器・備品等リスト" sheetId="82" r:id="rId10"/>
    <sheet name="I-2　資金収支計画表" sheetId="70" r:id="rId11"/>
    <sheet name="J-1　初期投資費見積書" sheetId="60" r:id="rId12"/>
    <sheet name="J-2　維持管理費見積書（年次計画表）" sheetId="5" r:id="rId13"/>
    <sheet name="J-3　維持管理費見積書（内訳表）" sheetId="7" r:id="rId14"/>
  </sheets>
  <definedNames>
    <definedName name="_xlnm.Print_Area" localSheetId="0">'A-4 入札価格　計算書'!$A$1:$K$35</definedName>
    <definedName name="_xlnm.Print_Area" localSheetId="1">'A-4別表①_1'!$A$1:$M$79</definedName>
    <definedName name="_xlnm.Print_Area" localSheetId="2">'A-4別表①_2'!$A$1:$M$44</definedName>
    <definedName name="_xlnm.Print_Area" localSheetId="3">'A-4別表②'!$A$1:$M$14</definedName>
    <definedName name="_xlnm.Print_Area" localSheetId="4">'A-4別表③'!$A$1:$O$78</definedName>
    <definedName name="_xlnm.Print_Area" localSheetId="5">'A-4別表④'!$A$1:$N$73</definedName>
    <definedName name="_xlnm.Print_Area" localSheetId="6">'D-2-2 施設整備工程表'!$A$1:$BK$32</definedName>
    <definedName name="_xlnm.Print_Area" localSheetId="7">'F-6-2 修繕更新計画表'!$A$1:$AK$62</definedName>
    <definedName name="_xlnm.Print_Area" localSheetId="9">'H-17 什器・備品等リスト'!$B$1:$N$152</definedName>
    <definedName name="_xlnm.Print_Area" localSheetId="8">'H-2面積表'!$A$1:$P$162</definedName>
    <definedName name="_xlnm.Print_Area" localSheetId="11">'J-1　初期投資費見積書'!$A$1:$D$115</definedName>
    <definedName name="_xlnm.Print_Area" localSheetId="12">'J-2　維持管理費見積書（年次計画表）'!$A$1:$S$80</definedName>
    <definedName name="_xlnm.Print_Area" localSheetId="13">'J-3　維持管理費見積書（内訳表）'!$A$1:$E$61</definedName>
    <definedName name="_xlnm.Print_Titles" localSheetId="9">'H-17 什器・備品等リスト'!$3:$3</definedName>
    <definedName name="_xlnm.Print_Titles" localSheetId="8">'H-2面積表'!$4:$5</definedName>
    <definedName name="_xlnm.Print_Titles" localSheetId="11">'J-1　初期投資費見積書'!$4:$4</definedName>
    <definedName name="Z_1E432D73_D559_4735_96E9_E42C2997E3E5_.wvu.PrintArea" localSheetId="1" hidden="1">'A-4別表①_1'!$A$2:$M$84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84" l="1"/>
  <c r="G66" i="84"/>
  <c r="G65" i="84"/>
  <c r="G58" i="84"/>
  <c r="G53" i="84"/>
  <c r="K42" i="84"/>
  <c r="G54" i="84" s="1"/>
  <c r="E45" i="84"/>
  <c r="G45" i="84" s="1"/>
  <c r="K45" i="84" s="1"/>
  <c r="G73" i="84" s="1"/>
  <c r="K44" i="84"/>
  <c r="K43" i="84"/>
  <c r="G59" i="84" s="1"/>
  <c r="I37" i="84"/>
  <c r="E37" i="84"/>
  <c r="E11" i="84"/>
  <c r="G11" i="84" s="1"/>
  <c r="G67" i="84" l="1"/>
  <c r="G68" i="84" s="1"/>
  <c r="G55" i="84"/>
  <c r="G56" i="84" s="1"/>
  <c r="G57" i="84" s="1"/>
  <c r="I7" i="84" s="1"/>
  <c r="E7" i="84" s="1"/>
  <c r="G7" i="84" s="1"/>
  <c r="G60" i="84"/>
  <c r="G61" i="84" s="1"/>
  <c r="G74" i="84"/>
  <c r="G75" i="84" s="1"/>
  <c r="G37" i="84"/>
  <c r="G62" i="84" l="1"/>
  <c r="G63" i="84" s="1"/>
  <c r="G64" i="84" s="1"/>
  <c r="G69" i="84" l="1"/>
  <c r="G70" i="84" s="1"/>
  <c r="G71" i="84" s="1"/>
  <c r="I9" i="84" s="1"/>
  <c r="E9" i="84" s="1"/>
  <c r="G76" i="84"/>
  <c r="G77" i="84" s="1"/>
  <c r="G78" i="84" s="1"/>
  <c r="I8" i="84"/>
  <c r="E8" i="84" s="1"/>
  <c r="G9" i="84"/>
  <c r="I10" i="84"/>
  <c r="I12" i="84" s="1"/>
  <c r="E10" i="84" l="1"/>
  <c r="G10" i="84" s="1"/>
  <c r="G8" i="84"/>
  <c r="E12" i="84" l="1"/>
  <c r="G12" i="84"/>
  <c r="P54" i="81" l="1"/>
  <c r="P55" i="81"/>
  <c r="P56" i="81"/>
  <c r="P57" i="81"/>
  <c r="P59" i="81"/>
  <c r="P60" i="81"/>
  <c r="P61" i="81"/>
  <c r="P62" i="81"/>
  <c r="P63" i="81"/>
  <c r="P64" i="81"/>
  <c r="P65" i="81"/>
  <c r="P66" i="81"/>
  <c r="P67" i="81"/>
  <c r="P69" i="81"/>
  <c r="P70" i="81"/>
  <c r="P71" i="81"/>
  <c r="P72" i="81"/>
  <c r="P73" i="81"/>
  <c r="P74" i="81"/>
  <c r="P75" i="81"/>
  <c r="P76" i="81"/>
  <c r="P77" i="81"/>
  <c r="P78" i="81"/>
  <c r="P79" i="81"/>
  <c r="P80" i="81"/>
  <c r="P81" i="81"/>
  <c r="P82" i="81"/>
  <c r="P84" i="81"/>
  <c r="P85" i="81"/>
  <c r="P86" i="81"/>
  <c r="P87" i="81"/>
  <c r="P88" i="81"/>
  <c r="P89" i="81"/>
  <c r="P90" i="81"/>
  <c r="P91" i="81"/>
  <c r="P92" i="81"/>
  <c r="P93" i="81"/>
  <c r="P94" i="81"/>
  <c r="P95" i="81"/>
  <c r="P96" i="81"/>
  <c r="P97" i="81"/>
  <c r="P98" i="81"/>
  <c r="P99" i="81"/>
  <c r="P100" i="81"/>
  <c r="P101" i="81"/>
  <c r="P102" i="81"/>
  <c r="P103" i="81"/>
  <c r="P104" i="81"/>
  <c r="P105" i="81"/>
  <c r="P106" i="81"/>
  <c r="P107" i="81"/>
  <c r="P108" i="81"/>
  <c r="P109" i="81"/>
  <c r="P110" i="81"/>
  <c r="P111" i="81"/>
  <c r="P112" i="81"/>
  <c r="P113" i="81"/>
  <c r="P114" i="81"/>
  <c r="P115" i="81"/>
  <c r="P116" i="81"/>
  <c r="P117" i="81"/>
  <c r="P118" i="81"/>
  <c r="P119" i="81"/>
  <c r="P120" i="81"/>
  <c r="P121" i="81"/>
  <c r="P122" i="81"/>
  <c r="P123" i="81"/>
  <c r="P124" i="81"/>
  <c r="P125" i="81"/>
  <c r="P126" i="81"/>
  <c r="P127" i="81"/>
  <c r="P128" i="81"/>
  <c r="P129" i="81"/>
  <c r="P130" i="81"/>
  <c r="P131" i="81"/>
  <c r="P132" i="81"/>
  <c r="P133" i="81"/>
  <c r="P134" i="81"/>
  <c r="P135" i="81"/>
  <c r="P136" i="81"/>
  <c r="P137" i="81"/>
  <c r="P138" i="81"/>
  <c r="P139" i="81"/>
  <c r="P143" i="81"/>
  <c r="P144" i="81"/>
  <c r="P145" i="81"/>
  <c r="P146" i="81"/>
  <c r="P147" i="81"/>
  <c r="P148" i="81"/>
  <c r="P149" i="81"/>
  <c r="P150" i="81"/>
  <c r="P151" i="81"/>
  <c r="P152" i="81"/>
  <c r="P153" i="81"/>
  <c r="P154" i="81"/>
  <c r="P155" i="81"/>
  <c r="P53" i="81"/>
  <c r="P47" i="81"/>
  <c r="P43" i="81"/>
  <c r="P44" i="81"/>
  <c r="P45" i="81"/>
  <c r="P46" i="81"/>
  <c r="P48" i="81"/>
  <c r="P49" i="81"/>
  <c r="P50" i="81"/>
  <c r="P51" i="81"/>
  <c r="P40" i="81"/>
  <c r="P41" i="81"/>
  <c r="P42" i="81"/>
  <c r="P39" i="81"/>
  <c r="P38" i="81"/>
  <c r="P52" i="81" s="1"/>
  <c r="P7" i="81"/>
  <c r="P8" i="81"/>
  <c r="P9" i="81"/>
  <c r="P10" i="81"/>
  <c r="P11" i="81"/>
  <c r="P12" i="81"/>
  <c r="P13" i="81"/>
  <c r="P14" i="81"/>
  <c r="P15" i="81"/>
  <c r="P16" i="81"/>
  <c r="P17" i="81"/>
  <c r="P18" i="81"/>
  <c r="P19" i="81"/>
  <c r="P20" i="81"/>
  <c r="P21" i="81"/>
  <c r="P22" i="81"/>
  <c r="P23" i="81"/>
  <c r="P24" i="81"/>
  <c r="P25" i="81"/>
  <c r="P26" i="81"/>
  <c r="P27" i="81"/>
  <c r="P28" i="81"/>
  <c r="P29" i="81"/>
  <c r="P30" i="81"/>
  <c r="P31" i="81"/>
  <c r="P32" i="81"/>
  <c r="P33" i="81"/>
  <c r="P34" i="81"/>
  <c r="P35" i="81"/>
  <c r="P36" i="81"/>
  <c r="P6" i="81"/>
  <c r="AF19" i="70"/>
  <c r="AF33" i="70"/>
  <c r="Y38" i="70"/>
  <c r="Z38" i="70"/>
  <c r="AA38" i="70"/>
  <c r="AB38" i="70"/>
  <c r="AC38" i="70"/>
  <c r="AD38" i="70"/>
  <c r="AE38" i="70"/>
  <c r="AF38" i="70"/>
  <c r="X19" i="70"/>
  <c r="Y19" i="70"/>
  <c r="Z19" i="70"/>
  <c r="AA19" i="70"/>
  <c r="AB19" i="70"/>
  <c r="AC19" i="70"/>
  <c r="AD19" i="70"/>
  <c r="AE19" i="70"/>
  <c r="W33" i="70"/>
  <c r="X33" i="70"/>
  <c r="Y33" i="70"/>
  <c r="Z33" i="70"/>
  <c r="AA33" i="70"/>
  <c r="AB33" i="70"/>
  <c r="AC33" i="70"/>
  <c r="AD33" i="70"/>
  <c r="AE33" i="70"/>
  <c r="V38" i="70"/>
  <c r="W38" i="70"/>
  <c r="X38" i="70"/>
  <c r="AG34" i="70"/>
  <c r="AG35" i="70"/>
  <c r="AG36" i="70"/>
  <c r="AG39" i="70"/>
  <c r="AG40" i="70"/>
  <c r="AG20" i="70"/>
  <c r="AG21" i="70"/>
  <c r="U38" i="70"/>
  <c r="T38" i="70"/>
  <c r="S38" i="70"/>
  <c r="R38" i="70"/>
  <c r="Q38" i="70"/>
  <c r="P38" i="70"/>
  <c r="O38" i="70"/>
  <c r="N38" i="70"/>
  <c r="M38" i="70"/>
  <c r="L38" i="70"/>
  <c r="K38" i="70"/>
  <c r="J38" i="70"/>
  <c r="I38" i="70"/>
  <c r="H38" i="70"/>
  <c r="G38" i="70"/>
  <c r="F38" i="70"/>
  <c r="V33" i="70"/>
  <c r="U33" i="70"/>
  <c r="T33" i="70"/>
  <c r="S33" i="70"/>
  <c r="R33" i="70"/>
  <c r="Q33" i="70"/>
  <c r="P33" i="70"/>
  <c r="O33" i="70"/>
  <c r="N33" i="70"/>
  <c r="M33" i="70"/>
  <c r="L33" i="70"/>
  <c r="K33" i="70"/>
  <c r="J33" i="70"/>
  <c r="I33" i="70"/>
  <c r="H33" i="70"/>
  <c r="G33" i="70"/>
  <c r="F33" i="70"/>
  <c r="F9" i="70"/>
  <c r="W19" i="70"/>
  <c r="V19" i="70"/>
  <c r="U19" i="70"/>
  <c r="T19" i="70"/>
  <c r="S19" i="70"/>
  <c r="R19" i="70"/>
  <c r="Q19" i="70"/>
  <c r="P19" i="70"/>
  <c r="O19" i="70"/>
  <c r="N19" i="70"/>
  <c r="M19" i="70"/>
  <c r="L19" i="70"/>
  <c r="K19" i="70"/>
  <c r="J19" i="70"/>
  <c r="I19" i="70"/>
  <c r="H19" i="70"/>
  <c r="G19" i="70"/>
  <c r="F19" i="70"/>
  <c r="AG19" i="70" s="1"/>
  <c r="P68" i="81" l="1"/>
  <c r="P58" i="81"/>
  <c r="P37" i="81"/>
  <c r="P156" i="81"/>
  <c r="P140" i="81"/>
  <c r="P141" i="81"/>
  <c r="P83" i="81"/>
  <c r="AG38" i="70"/>
  <c r="AG33" i="70"/>
  <c r="P142" i="81" l="1"/>
  <c r="J157" i="81" s="1"/>
  <c r="AJ33" i="75" l="1"/>
  <c r="T33" i="75"/>
  <c r="AK33" i="75" s="1"/>
  <c r="AJ56" i="75"/>
  <c r="T56" i="75"/>
  <c r="AK56" i="75" s="1"/>
  <c r="AI55" i="75"/>
  <c r="AH55" i="75"/>
  <c r="AG55" i="75"/>
  <c r="AF55" i="75"/>
  <c r="AE55" i="75"/>
  <c r="AD55" i="75"/>
  <c r="AC55" i="75"/>
  <c r="AB55" i="75"/>
  <c r="AA55" i="75"/>
  <c r="Z55" i="75"/>
  <c r="Y55" i="75"/>
  <c r="X55" i="75"/>
  <c r="W55" i="75"/>
  <c r="V55" i="75"/>
  <c r="U55" i="75"/>
  <c r="S55" i="75"/>
  <c r="R55" i="75"/>
  <c r="Q55" i="75"/>
  <c r="P55" i="75"/>
  <c r="O55" i="75"/>
  <c r="N55" i="75"/>
  <c r="M55" i="75"/>
  <c r="L55" i="75"/>
  <c r="K55" i="75"/>
  <c r="J55" i="75"/>
  <c r="I55" i="75"/>
  <c r="H55" i="75"/>
  <c r="G55" i="75"/>
  <c r="F55" i="75"/>
  <c r="E55" i="75"/>
  <c r="AJ54" i="75"/>
  <c r="T54" i="75"/>
  <c r="AJ53" i="75"/>
  <c r="T53" i="75"/>
  <c r="AJ52" i="75"/>
  <c r="T52" i="75"/>
  <c r="AK52" i="75" s="1"/>
  <c r="AJ51" i="75"/>
  <c r="T51" i="75"/>
  <c r="AK51" i="75" s="1"/>
  <c r="AI49" i="75"/>
  <c r="AH49" i="75"/>
  <c r="AG49" i="75"/>
  <c r="AF49" i="75"/>
  <c r="AE49" i="75"/>
  <c r="AD49" i="75"/>
  <c r="AC49" i="75"/>
  <c r="AB49" i="75"/>
  <c r="AA49" i="75"/>
  <c r="Z49" i="75"/>
  <c r="Y49" i="75"/>
  <c r="X49" i="75"/>
  <c r="W49" i="75"/>
  <c r="V49" i="75"/>
  <c r="U49" i="75"/>
  <c r="S49" i="75"/>
  <c r="R49" i="75"/>
  <c r="Q49" i="75"/>
  <c r="P49" i="75"/>
  <c r="O49" i="75"/>
  <c r="N49" i="75"/>
  <c r="M49" i="75"/>
  <c r="L49" i="75"/>
  <c r="K49" i="75"/>
  <c r="J49" i="75"/>
  <c r="I49" i="75"/>
  <c r="H49" i="75"/>
  <c r="G49" i="75"/>
  <c r="F49" i="75"/>
  <c r="E49" i="75"/>
  <c r="AJ48" i="75"/>
  <c r="T48" i="75"/>
  <c r="AK48" i="75" s="1"/>
  <c r="AJ47" i="75"/>
  <c r="T47" i="75"/>
  <c r="AK47" i="75" s="1"/>
  <c r="AJ46" i="75"/>
  <c r="T46" i="75"/>
  <c r="AJ45" i="75"/>
  <c r="T45" i="75"/>
  <c r="AI43" i="75"/>
  <c r="AH43" i="75"/>
  <c r="AG43" i="75"/>
  <c r="AF43" i="75"/>
  <c r="AE43" i="75"/>
  <c r="AD43" i="75"/>
  <c r="AC43" i="75"/>
  <c r="AB43" i="75"/>
  <c r="AA43" i="75"/>
  <c r="Z43" i="75"/>
  <c r="Y43" i="75"/>
  <c r="X43" i="75"/>
  <c r="W43" i="75"/>
  <c r="V43" i="75"/>
  <c r="U43" i="75"/>
  <c r="S43" i="75"/>
  <c r="R43" i="75"/>
  <c r="Q43" i="75"/>
  <c r="P43" i="75"/>
  <c r="O43" i="75"/>
  <c r="N43" i="75"/>
  <c r="M43" i="75"/>
  <c r="L43" i="75"/>
  <c r="K43" i="75"/>
  <c r="J43" i="75"/>
  <c r="I43" i="75"/>
  <c r="H43" i="75"/>
  <c r="G43" i="75"/>
  <c r="F43" i="75"/>
  <c r="E43" i="75"/>
  <c r="AJ42" i="75"/>
  <c r="T42" i="75"/>
  <c r="AK42" i="75" s="1"/>
  <c r="AJ41" i="75"/>
  <c r="AJ43" i="75" s="1"/>
  <c r="T41" i="75"/>
  <c r="T43" i="75" s="1"/>
  <c r="AK43" i="75" s="1"/>
  <c r="AI36" i="75"/>
  <c r="AH36" i="75"/>
  <c r="AG36" i="75"/>
  <c r="AF36" i="75"/>
  <c r="AE36" i="75"/>
  <c r="AD36" i="75"/>
  <c r="AC36" i="75"/>
  <c r="AB36" i="75"/>
  <c r="AA36" i="75"/>
  <c r="Z36" i="75"/>
  <c r="Y36" i="75"/>
  <c r="X36" i="75"/>
  <c r="W36" i="75"/>
  <c r="V36" i="75"/>
  <c r="U36" i="75"/>
  <c r="S36" i="75"/>
  <c r="R36" i="75"/>
  <c r="Q36" i="75"/>
  <c r="P36" i="75"/>
  <c r="O36" i="75"/>
  <c r="N36" i="75"/>
  <c r="M36" i="75"/>
  <c r="L36" i="75"/>
  <c r="K36" i="75"/>
  <c r="J36" i="75"/>
  <c r="I36" i="75"/>
  <c r="H36" i="75"/>
  <c r="G36" i="75"/>
  <c r="F36" i="75"/>
  <c r="E36" i="75"/>
  <c r="AJ35" i="75"/>
  <c r="T35" i="75"/>
  <c r="AK35" i="75" s="1"/>
  <c r="AJ34" i="75"/>
  <c r="AJ36" i="75" s="1"/>
  <c r="T34" i="75"/>
  <c r="AI31" i="75"/>
  <c r="AH31" i="75"/>
  <c r="AG31" i="75"/>
  <c r="AF31" i="75"/>
  <c r="AE31" i="75"/>
  <c r="AD31" i="75"/>
  <c r="AC31" i="75"/>
  <c r="AB31" i="75"/>
  <c r="AA31" i="75"/>
  <c r="Z31" i="75"/>
  <c r="Y31" i="75"/>
  <c r="X31" i="75"/>
  <c r="W31" i="75"/>
  <c r="V31" i="75"/>
  <c r="U31" i="75"/>
  <c r="S31" i="75"/>
  <c r="R31" i="75"/>
  <c r="Q31" i="75"/>
  <c r="P31" i="75"/>
  <c r="O31" i="75"/>
  <c r="N31" i="75"/>
  <c r="M31" i="75"/>
  <c r="L31" i="75"/>
  <c r="K31" i="75"/>
  <c r="J31" i="75"/>
  <c r="I31" i="75"/>
  <c r="H31" i="75"/>
  <c r="G31" i="75"/>
  <c r="F31" i="75"/>
  <c r="E31" i="75"/>
  <c r="AJ30" i="75"/>
  <c r="T30" i="75"/>
  <c r="AK30" i="75" s="1"/>
  <c r="AJ29" i="75"/>
  <c r="T29" i="75"/>
  <c r="AK29" i="75" s="1"/>
  <c r="AJ28" i="75"/>
  <c r="T28" i="75"/>
  <c r="AK28" i="75" s="1"/>
  <c r="AJ27" i="75"/>
  <c r="T27" i="75"/>
  <c r="AK27" i="75" s="1"/>
  <c r="AJ26" i="75"/>
  <c r="T26" i="75"/>
  <c r="AJ25" i="75"/>
  <c r="T25" i="75"/>
  <c r="AJ24" i="75"/>
  <c r="T24" i="75"/>
  <c r="AK24" i="75" s="1"/>
  <c r="AJ23" i="75"/>
  <c r="T23" i="75"/>
  <c r="AK23" i="75" s="1"/>
  <c r="AJ22" i="75"/>
  <c r="T22" i="75"/>
  <c r="AK22" i="75" s="1"/>
  <c r="AJ21" i="75"/>
  <c r="T21" i="75"/>
  <c r="AK21" i="75" s="1"/>
  <c r="AJ20" i="75"/>
  <c r="T20" i="75"/>
  <c r="AI18" i="75"/>
  <c r="AH18" i="75"/>
  <c r="AG18" i="75"/>
  <c r="AF18" i="75"/>
  <c r="AE18" i="75"/>
  <c r="AD18" i="75"/>
  <c r="AC18" i="75"/>
  <c r="AB18" i="75"/>
  <c r="AA18" i="75"/>
  <c r="Z18" i="75"/>
  <c r="Y18" i="75"/>
  <c r="X18" i="75"/>
  <c r="W18" i="75"/>
  <c r="V18" i="75"/>
  <c r="U18" i="75"/>
  <c r="S18" i="75"/>
  <c r="R18" i="75"/>
  <c r="Q18" i="75"/>
  <c r="P18" i="75"/>
  <c r="O18" i="75"/>
  <c r="N18" i="75"/>
  <c r="M18" i="75"/>
  <c r="L18" i="75"/>
  <c r="K18" i="75"/>
  <c r="J18" i="75"/>
  <c r="I18" i="75"/>
  <c r="H18" i="75"/>
  <c r="G18" i="75"/>
  <c r="F18" i="75"/>
  <c r="E18" i="75"/>
  <c r="AJ17" i="75"/>
  <c r="T17" i="75"/>
  <c r="AJ16" i="75"/>
  <c r="T16" i="75"/>
  <c r="AK16" i="75" s="1"/>
  <c r="AJ15" i="75"/>
  <c r="T15" i="75"/>
  <c r="AK15" i="75" s="1"/>
  <c r="AJ14" i="75"/>
  <c r="T14" i="75"/>
  <c r="AK14" i="75" s="1"/>
  <c r="AJ13" i="75"/>
  <c r="T13" i="75"/>
  <c r="AK13" i="75" s="1"/>
  <c r="AJ12" i="75"/>
  <c r="T12" i="75"/>
  <c r="AJ11" i="75"/>
  <c r="T11" i="75"/>
  <c r="AK11" i="75" s="1"/>
  <c r="AJ10" i="75"/>
  <c r="T10" i="75"/>
  <c r="AJ9" i="75"/>
  <c r="T9" i="75"/>
  <c r="AK9" i="75" s="1"/>
  <c r="F5" i="75"/>
  <c r="G5" i="75" s="1"/>
  <c r="H5" i="75" s="1"/>
  <c r="I5" i="75" s="1"/>
  <c r="J5" i="75" s="1"/>
  <c r="K5" i="75" s="1"/>
  <c r="L5" i="75" s="1"/>
  <c r="M5" i="75" s="1"/>
  <c r="N5" i="75" s="1"/>
  <c r="O5" i="75" s="1"/>
  <c r="P5" i="75" s="1"/>
  <c r="Q5" i="75" s="1"/>
  <c r="R5" i="75" s="1"/>
  <c r="S5" i="75" s="1"/>
  <c r="U5" i="75" s="1"/>
  <c r="V5" i="75" s="1"/>
  <c r="W5" i="75" s="1"/>
  <c r="X5" i="75" s="1"/>
  <c r="Y5" i="75" s="1"/>
  <c r="Z5" i="75" s="1"/>
  <c r="AA5" i="75" s="1"/>
  <c r="AB5" i="75" s="1"/>
  <c r="AC5" i="75" s="1"/>
  <c r="AD5" i="75" s="1"/>
  <c r="AE5" i="75" s="1"/>
  <c r="AF5" i="75" s="1"/>
  <c r="AG5" i="75" s="1"/>
  <c r="AH5" i="75" s="1"/>
  <c r="AI5" i="75" s="1"/>
  <c r="AK45" i="75" l="1"/>
  <c r="AK46" i="75"/>
  <c r="T55" i="75"/>
  <c r="AK26" i="75"/>
  <c r="AA57" i="75"/>
  <c r="L57" i="75"/>
  <c r="Z57" i="75"/>
  <c r="F57" i="75"/>
  <c r="H7" i="75"/>
  <c r="AI57" i="75"/>
  <c r="V57" i="75"/>
  <c r="U57" i="75"/>
  <c r="G57" i="75"/>
  <c r="AG57" i="75"/>
  <c r="E57" i="75"/>
  <c r="S57" i="75"/>
  <c r="AH57" i="75"/>
  <c r="T36" i="75"/>
  <c r="AK36" i="75" s="1"/>
  <c r="O7" i="75"/>
  <c r="F7" i="75"/>
  <c r="G7" i="75"/>
  <c r="W57" i="75"/>
  <c r="AK54" i="75"/>
  <c r="I57" i="75"/>
  <c r="AB57" i="75"/>
  <c r="U7" i="75"/>
  <c r="J57" i="75"/>
  <c r="Y57" i="75"/>
  <c r="AC57" i="75"/>
  <c r="V7" i="75"/>
  <c r="K57" i="75"/>
  <c r="O57" i="75"/>
  <c r="AH7" i="75"/>
  <c r="AJ31" i="75"/>
  <c r="AI7" i="75"/>
  <c r="I7" i="75"/>
  <c r="N7" i="75"/>
  <c r="J7" i="75"/>
  <c r="Y7" i="75"/>
  <c r="AJ18" i="75"/>
  <c r="Z7" i="75"/>
  <c r="AJ55" i="75"/>
  <c r="AK10" i="75"/>
  <c r="P57" i="75"/>
  <c r="AE7" i="75"/>
  <c r="L7" i="75"/>
  <c r="AA7" i="75"/>
  <c r="AK12" i="75"/>
  <c r="AK20" i="75"/>
  <c r="X57" i="75"/>
  <c r="M57" i="75"/>
  <c r="N57" i="75"/>
  <c r="W7" i="75"/>
  <c r="AB7" i="75"/>
  <c r="X7" i="75"/>
  <c r="AD7" i="75"/>
  <c r="K7" i="75"/>
  <c r="AK17" i="75"/>
  <c r="Q7" i="75"/>
  <c r="AF7" i="75"/>
  <c r="AK25" i="75"/>
  <c r="M7" i="75"/>
  <c r="T49" i="75"/>
  <c r="H57" i="75"/>
  <c r="R57" i="75"/>
  <c r="AG7" i="75"/>
  <c r="AC7" i="75"/>
  <c r="AJ49" i="75"/>
  <c r="AK53" i="75"/>
  <c r="AK41" i="75"/>
  <c r="AF57" i="75"/>
  <c r="R7" i="75"/>
  <c r="E7" i="75"/>
  <c r="S7" i="75"/>
  <c r="AD57" i="75"/>
  <c r="AE57" i="75"/>
  <c r="AK34" i="75"/>
  <c r="P7" i="75"/>
  <c r="T31" i="75"/>
  <c r="AK31" i="75" s="1"/>
  <c r="T18" i="75"/>
  <c r="Q57" i="75"/>
  <c r="AJ57" i="75" l="1"/>
  <c r="AK55" i="75"/>
  <c r="AJ7" i="75"/>
  <c r="AK49" i="75"/>
  <c r="AK18" i="75"/>
  <c r="T57" i="75"/>
  <c r="T7" i="75"/>
  <c r="AK7" i="75" s="1"/>
  <c r="AK57" i="75" l="1"/>
  <c r="AG10" i="70"/>
  <c r="AG11" i="70"/>
  <c r="AG12" i="70"/>
  <c r="AG13" i="70"/>
  <c r="AG15" i="70"/>
  <c r="AG17" i="70"/>
  <c r="AG18" i="70"/>
  <c r="AG24" i="70"/>
  <c r="AG25" i="70"/>
  <c r="AG26" i="70"/>
  <c r="AG28" i="70"/>
  <c r="AG30" i="70"/>
  <c r="AG31" i="70"/>
  <c r="AG32" i="70"/>
  <c r="AG43" i="70"/>
  <c r="AG44" i="70"/>
  <c r="AG45" i="70"/>
  <c r="AG46" i="70"/>
  <c r="AG47" i="70"/>
  <c r="AG48" i="70"/>
  <c r="G16" i="70"/>
  <c r="H16" i="70"/>
  <c r="I16" i="70"/>
  <c r="J16" i="70"/>
  <c r="K16" i="70"/>
  <c r="L16" i="70"/>
  <c r="M16" i="70"/>
  <c r="N16" i="70"/>
  <c r="O16" i="70"/>
  <c r="P16" i="70"/>
  <c r="Q16" i="70"/>
  <c r="R16" i="70"/>
  <c r="S16" i="70"/>
  <c r="T16" i="70"/>
  <c r="U16" i="70"/>
  <c r="V16" i="70"/>
  <c r="W16" i="70"/>
  <c r="X16" i="70"/>
  <c r="Y16" i="70"/>
  <c r="Z16" i="70"/>
  <c r="AA16" i="70"/>
  <c r="AB16" i="70"/>
  <c r="AC16" i="70"/>
  <c r="AD16" i="70"/>
  <c r="AE16" i="70"/>
  <c r="AF16" i="70"/>
  <c r="F16" i="70"/>
  <c r="F14" i="70"/>
  <c r="F8" i="70" s="1"/>
  <c r="F7" i="70" s="1"/>
  <c r="AG16" i="70" l="1"/>
  <c r="K8" i="68" l="1"/>
  <c r="AF116" i="70"/>
  <c r="AE116" i="70"/>
  <c r="AD116" i="70"/>
  <c r="AC116" i="70"/>
  <c r="AB116" i="70"/>
  <c r="AA116" i="70"/>
  <c r="Z116" i="70"/>
  <c r="Y116" i="70"/>
  <c r="X116" i="70"/>
  <c r="AF111" i="70"/>
  <c r="AE111" i="70"/>
  <c r="AD111" i="70"/>
  <c r="AC111" i="70"/>
  <c r="AB111" i="70"/>
  <c r="AA111" i="70"/>
  <c r="Z111" i="70"/>
  <c r="Y111" i="70"/>
  <c r="X111" i="70"/>
  <c r="AF107" i="70"/>
  <c r="AE107" i="70"/>
  <c r="AD107" i="70"/>
  <c r="AC107" i="70"/>
  <c r="AB107" i="70"/>
  <c r="AA107" i="70"/>
  <c r="Z107" i="70"/>
  <c r="Y107" i="70"/>
  <c r="X107" i="70"/>
  <c r="AF100" i="70"/>
  <c r="AE100" i="70"/>
  <c r="AD100" i="70"/>
  <c r="AC100" i="70"/>
  <c r="AB100" i="70"/>
  <c r="AA100" i="70"/>
  <c r="Z100" i="70"/>
  <c r="Y100" i="70"/>
  <c r="X100" i="70"/>
  <c r="AF96" i="70"/>
  <c r="AE96" i="70"/>
  <c r="AD96" i="70"/>
  <c r="AC96" i="70"/>
  <c r="AB96" i="70"/>
  <c r="AA96" i="70"/>
  <c r="Z96" i="70"/>
  <c r="Y96" i="70"/>
  <c r="X96" i="70"/>
  <c r="AE95" i="70"/>
  <c r="AB95" i="70"/>
  <c r="AF87" i="70"/>
  <c r="AE87" i="70"/>
  <c r="AD87" i="70"/>
  <c r="AC87" i="70"/>
  <c r="AB87" i="70"/>
  <c r="AA87" i="70"/>
  <c r="Z87" i="70"/>
  <c r="Y87" i="70"/>
  <c r="X87" i="70"/>
  <c r="AF75" i="70"/>
  <c r="AE75" i="70"/>
  <c r="AD75" i="70"/>
  <c r="AC75" i="70"/>
  <c r="AB75" i="70"/>
  <c r="AB74" i="70" s="1"/>
  <c r="AA75" i="70"/>
  <c r="Z75" i="70"/>
  <c r="Z74" i="70" s="1"/>
  <c r="Y75" i="70"/>
  <c r="X75" i="70"/>
  <c r="AF69" i="70"/>
  <c r="AF63" i="70" s="1"/>
  <c r="AE69" i="70"/>
  <c r="AE63" i="70" s="1"/>
  <c r="AD69" i="70"/>
  <c r="AD63" i="70" s="1"/>
  <c r="AC69" i="70"/>
  <c r="AC63" i="70" s="1"/>
  <c r="AB69" i="70"/>
  <c r="AB63" i="70" s="1"/>
  <c r="AA69" i="70"/>
  <c r="AA63" i="70" s="1"/>
  <c r="Z69" i="70"/>
  <c r="Z63" i="70" s="1"/>
  <c r="Y69" i="70"/>
  <c r="Y63" i="70" s="1"/>
  <c r="X69" i="70"/>
  <c r="X63" i="70" s="1"/>
  <c r="AF42" i="70"/>
  <c r="AE42" i="70"/>
  <c r="AD42" i="70"/>
  <c r="AC42" i="70"/>
  <c r="AB42" i="70"/>
  <c r="AA42" i="70"/>
  <c r="Z42" i="70"/>
  <c r="Y42" i="70"/>
  <c r="X42" i="70"/>
  <c r="AF29" i="70"/>
  <c r="AE29" i="70"/>
  <c r="AD29" i="70"/>
  <c r="AC29" i="70"/>
  <c r="AB29" i="70"/>
  <c r="AA29" i="70"/>
  <c r="Z29" i="70"/>
  <c r="Y29" i="70"/>
  <c r="X29" i="70"/>
  <c r="AF27" i="70"/>
  <c r="AE27" i="70"/>
  <c r="AD27" i="70"/>
  <c r="AC27" i="70"/>
  <c r="AB27" i="70"/>
  <c r="AA27" i="70"/>
  <c r="Z27" i="70"/>
  <c r="Y27" i="70"/>
  <c r="X27" i="70"/>
  <c r="AF23" i="70"/>
  <c r="AE23" i="70"/>
  <c r="AD23" i="70"/>
  <c r="AC23" i="70"/>
  <c r="AB23" i="70"/>
  <c r="AA23" i="70"/>
  <c r="Z23" i="70"/>
  <c r="Y23" i="70"/>
  <c r="X23" i="70"/>
  <c r="AF14" i="70"/>
  <c r="AE14" i="70"/>
  <c r="AD14" i="70"/>
  <c r="AC14" i="70"/>
  <c r="AB14" i="70"/>
  <c r="AA14" i="70"/>
  <c r="Z14" i="70"/>
  <c r="Y14" i="70"/>
  <c r="X14" i="70"/>
  <c r="AF9" i="70"/>
  <c r="AE9" i="70"/>
  <c r="AD9" i="70"/>
  <c r="AC9" i="70"/>
  <c r="AB9" i="70"/>
  <c r="AA9" i="70"/>
  <c r="Z9" i="70"/>
  <c r="Y9" i="70"/>
  <c r="X9" i="70"/>
  <c r="K68" i="65"/>
  <c r="K68" i="69"/>
  <c r="L67" i="69"/>
  <c r="M67" i="69" s="1"/>
  <c r="L66" i="69"/>
  <c r="M66" i="69" s="1"/>
  <c r="L65" i="69"/>
  <c r="M65" i="69" s="1"/>
  <c r="L64" i="69"/>
  <c r="M64" i="69" s="1"/>
  <c r="L63" i="69"/>
  <c r="M63" i="69" s="1"/>
  <c r="L62" i="69"/>
  <c r="M62" i="69" s="1"/>
  <c r="L61" i="69"/>
  <c r="M61" i="69" s="1"/>
  <c r="L60" i="69"/>
  <c r="M60" i="69" s="1"/>
  <c r="L59" i="69"/>
  <c r="M59" i="69" s="1"/>
  <c r="L58" i="69"/>
  <c r="M58" i="69" s="1"/>
  <c r="L57" i="69"/>
  <c r="M57" i="69" s="1"/>
  <c r="L56" i="69"/>
  <c r="M56" i="69" s="1"/>
  <c r="L55" i="69"/>
  <c r="M55" i="69" s="1"/>
  <c r="L54" i="69"/>
  <c r="M54" i="69" s="1"/>
  <c r="L53" i="69"/>
  <c r="M53" i="69" s="1"/>
  <c r="L52" i="69"/>
  <c r="M52" i="69" s="1"/>
  <c r="L51" i="69"/>
  <c r="M51" i="69" s="1"/>
  <c r="L50" i="69"/>
  <c r="M50" i="69" s="1"/>
  <c r="L49" i="69"/>
  <c r="M49" i="69" s="1"/>
  <c r="L48" i="69"/>
  <c r="M48" i="69" s="1"/>
  <c r="L47" i="69"/>
  <c r="M47" i="69" s="1"/>
  <c r="L46" i="69"/>
  <c r="M46" i="69" s="1"/>
  <c r="L45" i="69"/>
  <c r="M45" i="69" s="1"/>
  <c r="L44" i="69"/>
  <c r="M44" i="69" s="1"/>
  <c r="L43" i="69"/>
  <c r="M43" i="69" s="1"/>
  <c r="L42" i="69"/>
  <c r="M42" i="69" s="1"/>
  <c r="L41" i="69"/>
  <c r="M41" i="69" s="1"/>
  <c r="L40" i="69"/>
  <c r="M40" i="69" s="1"/>
  <c r="L39" i="69"/>
  <c r="M39" i="69" s="1"/>
  <c r="L38" i="69"/>
  <c r="M38" i="69" s="1"/>
  <c r="L37" i="69"/>
  <c r="M37" i="69" s="1"/>
  <c r="L36" i="69"/>
  <c r="M36" i="69" s="1"/>
  <c r="L35" i="69"/>
  <c r="M35" i="69" s="1"/>
  <c r="L34" i="69"/>
  <c r="M34" i="69" s="1"/>
  <c r="L33" i="69"/>
  <c r="M33" i="69" s="1"/>
  <c r="L32" i="69"/>
  <c r="M32" i="69" s="1"/>
  <c r="L31" i="69"/>
  <c r="M31" i="69" s="1"/>
  <c r="L30" i="69"/>
  <c r="M30" i="69" s="1"/>
  <c r="L29" i="69"/>
  <c r="M29" i="69" s="1"/>
  <c r="L28" i="69"/>
  <c r="M28" i="69" s="1"/>
  <c r="L27" i="69"/>
  <c r="M27" i="69" s="1"/>
  <c r="L26" i="69"/>
  <c r="M26" i="69" s="1"/>
  <c r="L25" i="69"/>
  <c r="M25" i="69" s="1"/>
  <c r="L24" i="69"/>
  <c r="M24" i="69" s="1"/>
  <c r="L23" i="69"/>
  <c r="M23" i="69" s="1"/>
  <c r="L22" i="69"/>
  <c r="M22" i="69" s="1"/>
  <c r="L21" i="69"/>
  <c r="M21" i="69" s="1"/>
  <c r="L20" i="69"/>
  <c r="M20" i="69" s="1"/>
  <c r="L19" i="69"/>
  <c r="M19" i="69" s="1"/>
  <c r="L18" i="69"/>
  <c r="M18" i="69" s="1"/>
  <c r="L17" i="69"/>
  <c r="M17" i="69" s="1"/>
  <c r="L16" i="69"/>
  <c r="M16" i="69" s="1"/>
  <c r="L15" i="69"/>
  <c r="M15" i="69" s="1"/>
  <c r="L14" i="69"/>
  <c r="M14" i="69" s="1"/>
  <c r="L13" i="69"/>
  <c r="M13" i="69" s="1"/>
  <c r="L12" i="69"/>
  <c r="M12" i="69" s="1"/>
  <c r="L11" i="69"/>
  <c r="M11" i="69" s="1"/>
  <c r="L10" i="69"/>
  <c r="M10" i="69" s="1"/>
  <c r="L9" i="69"/>
  <c r="A9" i="69"/>
  <c r="A10" i="69" s="1"/>
  <c r="A11" i="69" s="1"/>
  <c r="A12" i="69" s="1"/>
  <c r="A13" i="69" s="1"/>
  <c r="A14" i="69" s="1"/>
  <c r="A15" i="69" s="1"/>
  <c r="A16" i="69" s="1"/>
  <c r="A17" i="69" s="1"/>
  <c r="A18" i="69" s="1"/>
  <c r="A19" i="69" s="1"/>
  <c r="A20" i="69" s="1"/>
  <c r="A21" i="69" s="1"/>
  <c r="A22" i="69" s="1"/>
  <c r="A23" i="69" s="1"/>
  <c r="A24" i="69" s="1"/>
  <c r="A25" i="69" s="1"/>
  <c r="A26" i="69" s="1"/>
  <c r="A27" i="69" s="1"/>
  <c r="A28" i="69" s="1"/>
  <c r="A29" i="69" s="1"/>
  <c r="A30" i="69" s="1"/>
  <c r="A31" i="69" s="1"/>
  <c r="A32" i="69" s="1"/>
  <c r="A33" i="69" s="1"/>
  <c r="A34" i="69" s="1"/>
  <c r="A35" i="69" s="1"/>
  <c r="A36" i="69" s="1"/>
  <c r="A37" i="69" s="1"/>
  <c r="A38" i="69" s="1"/>
  <c r="A39" i="69" s="1"/>
  <c r="A40" i="69" s="1"/>
  <c r="A41" i="69" s="1"/>
  <c r="A42" i="69" s="1"/>
  <c r="A43" i="69" s="1"/>
  <c r="A44" i="69" s="1"/>
  <c r="A45" i="69" s="1"/>
  <c r="A46" i="69" s="1"/>
  <c r="A47" i="69" s="1"/>
  <c r="A48" i="69" s="1"/>
  <c r="A49" i="69" s="1"/>
  <c r="A50" i="69" s="1"/>
  <c r="A51" i="69" s="1"/>
  <c r="A52" i="69" s="1"/>
  <c r="A53" i="69" s="1"/>
  <c r="A54" i="69" s="1"/>
  <c r="A55" i="69" s="1"/>
  <c r="A56" i="69" s="1"/>
  <c r="A57" i="69" s="1"/>
  <c r="A58" i="69" s="1"/>
  <c r="A59" i="69" s="1"/>
  <c r="A60" i="69" s="1"/>
  <c r="A61" i="69" s="1"/>
  <c r="A62" i="69" s="1"/>
  <c r="A63" i="69" s="1"/>
  <c r="A64" i="69" s="1"/>
  <c r="A65" i="69" s="1"/>
  <c r="A66" i="69" s="1"/>
  <c r="A67" i="69" s="1"/>
  <c r="L8" i="69"/>
  <c r="M8" i="69" s="1"/>
  <c r="J68" i="69"/>
  <c r="I68" i="69"/>
  <c r="AE22" i="70" l="1"/>
  <c r="Y74" i="70"/>
  <c r="AC106" i="70"/>
  <c r="AC105" i="70" s="1"/>
  <c r="Z106" i="70"/>
  <c r="AA106" i="70"/>
  <c r="Z8" i="70"/>
  <c r="Z7" i="70" s="1"/>
  <c r="AC95" i="70"/>
  <c r="Y106" i="70"/>
  <c r="Y105" i="70" s="1"/>
  <c r="AB106" i="70"/>
  <c r="AB105" i="70" s="1"/>
  <c r="Z22" i="70"/>
  <c r="AB8" i="70"/>
  <c r="AB7" i="70" s="1"/>
  <c r="AB37" i="70" s="1"/>
  <c r="AB41" i="70" s="1"/>
  <c r="AA22" i="70"/>
  <c r="AD8" i="70"/>
  <c r="AD7" i="70" s="1"/>
  <c r="X74" i="70"/>
  <c r="X91" i="70" s="1"/>
  <c r="AC8" i="70"/>
  <c r="AC7" i="70" s="1"/>
  <c r="AB22" i="70"/>
  <c r="AE8" i="70"/>
  <c r="AA8" i="70"/>
  <c r="AA7" i="70" s="1"/>
  <c r="Y8" i="70"/>
  <c r="Y7" i="70" s="1"/>
  <c r="AC22" i="70"/>
  <c r="AD95" i="70"/>
  <c r="X8" i="70"/>
  <c r="X7" i="70" s="1"/>
  <c r="X37" i="70" s="1"/>
  <c r="X41" i="70" s="1"/>
  <c r="AF8" i="70"/>
  <c r="AF7" i="70" s="1"/>
  <c r="AD22" i="70"/>
  <c r="AC74" i="70"/>
  <c r="AC91" i="70" s="1"/>
  <c r="AA95" i="70"/>
  <c r="X22" i="70"/>
  <c r="AF22" i="70"/>
  <c r="Y22" i="70"/>
  <c r="Y91" i="70"/>
  <c r="AD74" i="70"/>
  <c r="AD91" i="70" s="1"/>
  <c r="AF95" i="70"/>
  <c r="AA105" i="70"/>
  <c r="Z91" i="70"/>
  <c r="AB91" i="70"/>
  <c r="AA74" i="70"/>
  <c r="AA91" i="70" s="1"/>
  <c r="X106" i="70"/>
  <c r="X105" i="70" s="1"/>
  <c r="Z105" i="70"/>
  <c r="AE74" i="70"/>
  <c r="AE91" i="70" s="1"/>
  <c r="AF74" i="70"/>
  <c r="AF91" i="70" s="1"/>
  <c r="AD106" i="70"/>
  <c r="AD105" i="70" s="1"/>
  <c r="X95" i="70"/>
  <c r="AE106" i="70"/>
  <c r="AE105" i="70" s="1"/>
  <c r="Y95" i="70"/>
  <c r="AF106" i="70"/>
  <c r="AF105" i="70" s="1"/>
  <c r="Z95" i="70"/>
  <c r="L68" i="69"/>
  <c r="M9" i="69"/>
  <c r="M68" i="69" s="1"/>
  <c r="L67" i="65"/>
  <c r="M67" i="65" s="1"/>
  <c r="L66" i="65"/>
  <c r="M66" i="65" s="1"/>
  <c r="L65" i="65"/>
  <c r="M65" i="65" s="1"/>
  <c r="L64" i="65"/>
  <c r="M64" i="65" s="1"/>
  <c r="L63" i="65"/>
  <c r="M63" i="65" s="1"/>
  <c r="L62" i="65"/>
  <c r="M62" i="65" s="1"/>
  <c r="L61" i="65"/>
  <c r="M61" i="65" s="1"/>
  <c r="L60" i="65"/>
  <c r="M60" i="65" s="1"/>
  <c r="L59" i="65"/>
  <c r="M59" i="65" s="1"/>
  <c r="L58" i="65"/>
  <c r="M58" i="65" s="1"/>
  <c r="L57" i="65"/>
  <c r="M57" i="65" s="1"/>
  <c r="L56" i="65"/>
  <c r="M56" i="65" s="1"/>
  <c r="L55" i="65"/>
  <c r="M55" i="65" s="1"/>
  <c r="L54" i="65"/>
  <c r="M54" i="65" s="1"/>
  <c r="L53" i="65"/>
  <c r="M53" i="65" s="1"/>
  <c r="L52" i="65"/>
  <c r="M52" i="65" s="1"/>
  <c r="L51" i="65"/>
  <c r="M51" i="65" s="1"/>
  <c r="L50" i="65"/>
  <c r="M50" i="65" s="1"/>
  <c r="L49" i="65"/>
  <c r="M49" i="65" s="1"/>
  <c r="L48" i="65"/>
  <c r="M48" i="65" s="1"/>
  <c r="L47" i="65"/>
  <c r="M47" i="65" s="1"/>
  <c r="L46" i="65"/>
  <c r="M46" i="65" s="1"/>
  <c r="L45" i="65"/>
  <c r="M45" i="65" s="1"/>
  <c r="L44" i="65"/>
  <c r="M44" i="65" s="1"/>
  <c r="L43" i="65"/>
  <c r="M43" i="65" s="1"/>
  <c r="L42" i="65"/>
  <c r="M42" i="65" s="1"/>
  <c r="L41" i="65"/>
  <c r="M41" i="65" s="1"/>
  <c r="L40" i="65"/>
  <c r="M40" i="65" s="1"/>
  <c r="L39" i="65"/>
  <c r="M39" i="65" s="1"/>
  <c r="L38" i="65"/>
  <c r="M38" i="65" s="1"/>
  <c r="L37" i="66"/>
  <c r="K37" i="66"/>
  <c r="M36" i="66"/>
  <c r="L36" i="66"/>
  <c r="K36" i="66"/>
  <c r="L35" i="66"/>
  <c r="K35" i="66"/>
  <c r="L34" i="66"/>
  <c r="K34" i="66"/>
  <c r="L33" i="66"/>
  <c r="K33" i="66"/>
  <c r="L32" i="66"/>
  <c r="K32" i="66"/>
  <c r="M32" i="66" s="1"/>
  <c r="L31" i="66"/>
  <c r="K31" i="66"/>
  <c r="M31" i="66" s="1"/>
  <c r="L30" i="66"/>
  <c r="K30" i="66"/>
  <c r="M30" i="66" s="1"/>
  <c r="L29" i="66"/>
  <c r="K29" i="66"/>
  <c r="L28" i="66"/>
  <c r="K28" i="66"/>
  <c r="L27" i="66"/>
  <c r="K27" i="66"/>
  <c r="L26" i="66"/>
  <c r="K26" i="66"/>
  <c r="L25" i="66"/>
  <c r="K25" i="66"/>
  <c r="M25" i="66" s="1"/>
  <c r="L24" i="66"/>
  <c r="K24" i="66"/>
  <c r="M24" i="66" s="1"/>
  <c r="L10" i="66"/>
  <c r="L11" i="66"/>
  <c r="L12" i="66"/>
  <c r="L13" i="66"/>
  <c r="L14" i="66"/>
  <c r="L15" i="66"/>
  <c r="L16" i="66"/>
  <c r="L17" i="66"/>
  <c r="L18" i="66"/>
  <c r="L19" i="66"/>
  <c r="L20" i="66"/>
  <c r="L21" i="66"/>
  <c r="L22" i="66"/>
  <c r="L23" i="66"/>
  <c r="L9" i="66"/>
  <c r="M26" i="66" l="1"/>
  <c r="M33" i="66"/>
  <c r="M27" i="66"/>
  <c r="M29" i="66"/>
  <c r="Z37" i="70"/>
  <c r="Z41" i="70" s="1"/>
  <c r="AE7" i="70"/>
  <c r="AE37" i="70" s="1"/>
  <c r="Z49" i="70"/>
  <c r="AB49" i="70"/>
  <c r="AA37" i="70"/>
  <c r="AA41" i="70" s="1"/>
  <c r="AD37" i="70"/>
  <c r="AD41" i="70" s="1"/>
  <c r="AC37" i="70"/>
  <c r="AC41" i="70" s="1"/>
  <c r="Y37" i="70"/>
  <c r="AF37" i="70"/>
  <c r="AF41" i="70" s="1"/>
  <c r="M34" i="66"/>
  <c r="M28" i="66"/>
  <c r="M35" i="66"/>
  <c r="M37" i="66"/>
  <c r="Y41" i="70" l="1"/>
  <c r="Y49" i="70" s="1"/>
  <c r="AE41" i="70"/>
  <c r="AE49" i="70" s="1"/>
  <c r="AF49" i="70"/>
  <c r="X49" i="70"/>
  <c r="AC49" i="70"/>
  <c r="AD49" i="70"/>
  <c r="AA49" i="70"/>
  <c r="W116" i="70"/>
  <c r="V116" i="70"/>
  <c r="U116" i="70"/>
  <c r="T116" i="70"/>
  <c r="S116" i="70"/>
  <c r="R116" i="70"/>
  <c r="Q116" i="70"/>
  <c r="P116" i="70"/>
  <c r="O116" i="70"/>
  <c r="N116" i="70"/>
  <c r="M116" i="70"/>
  <c r="L116" i="70"/>
  <c r="K116" i="70"/>
  <c r="J116" i="70"/>
  <c r="I116" i="70"/>
  <c r="H116" i="70"/>
  <c r="G116" i="70"/>
  <c r="F116" i="70"/>
  <c r="W111" i="70"/>
  <c r="V111" i="70"/>
  <c r="U111" i="70"/>
  <c r="T111" i="70"/>
  <c r="S111" i="70"/>
  <c r="R111" i="70"/>
  <c r="Q111" i="70"/>
  <c r="P111" i="70"/>
  <c r="O111" i="70"/>
  <c r="N111" i="70"/>
  <c r="M111" i="70"/>
  <c r="L111" i="70"/>
  <c r="K111" i="70"/>
  <c r="J111" i="70"/>
  <c r="I111" i="70"/>
  <c r="H111" i="70"/>
  <c r="G111" i="70"/>
  <c r="F111" i="70"/>
  <c r="W107" i="70"/>
  <c r="V107" i="70"/>
  <c r="U107" i="70"/>
  <c r="T107" i="70"/>
  <c r="S107" i="70"/>
  <c r="R107" i="70"/>
  <c r="Q107" i="70"/>
  <c r="P107" i="70"/>
  <c r="O107" i="70"/>
  <c r="N107" i="70"/>
  <c r="M107" i="70"/>
  <c r="L107" i="70"/>
  <c r="K107" i="70"/>
  <c r="J107" i="70"/>
  <c r="I107" i="70"/>
  <c r="H107" i="70"/>
  <c r="G107" i="70"/>
  <c r="F107" i="70"/>
  <c r="W100" i="70"/>
  <c r="V100" i="70"/>
  <c r="U100" i="70"/>
  <c r="T100" i="70"/>
  <c r="S100" i="70"/>
  <c r="R100" i="70"/>
  <c r="Q100" i="70"/>
  <c r="P100" i="70"/>
  <c r="O100" i="70"/>
  <c r="N100" i="70"/>
  <c r="M100" i="70"/>
  <c r="L100" i="70"/>
  <c r="K100" i="70"/>
  <c r="J100" i="70"/>
  <c r="I100" i="70"/>
  <c r="H100" i="70"/>
  <c r="G100" i="70"/>
  <c r="F100" i="70"/>
  <c r="W96" i="70"/>
  <c r="V96" i="70"/>
  <c r="U96" i="70"/>
  <c r="T96" i="70"/>
  <c r="S96" i="70"/>
  <c r="R96" i="70"/>
  <c r="Q96" i="70"/>
  <c r="P96" i="70"/>
  <c r="O96" i="70"/>
  <c r="N96" i="70"/>
  <c r="M96" i="70"/>
  <c r="M95" i="70" s="1"/>
  <c r="L96" i="70"/>
  <c r="L95" i="70" s="1"/>
  <c r="K96" i="70"/>
  <c r="J96" i="70"/>
  <c r="I96" i="70"/>
  <c r="H96" i="70"/>
  <c r="G96" i="70"/>
  <c r="F96" i="70"/>
  <c r="AG90" i="70"/>
  <c r="AG89" i="70"/>
  <c r="AG88" i="70"/>
  <c r="W87" i="70"/>
  <c r="V87" i="70"/>
  <c r="U87" i="70"/>
  <c r="T87" i="70"/>
  <c r="S87" i="70"/>
  <c r="R87" i="70"/>
  <c r="Q87" i="70"/>
  <c r="P87" i="70"/>
  <c r="O87" i="70"/>
  <c r="N87" i="70"/>
  <c r="M87" i="70"/>
  <c r="L87" i="70"/>
  <c r="K87" i="70"/>
  <c r="J87" i="70"/>
  <c r="I87" i="70"/>
  <c r="H87" i="70"/>
  <c r="G87" i="70"/>
  <c r="F87" i="70"/>
  <c r="AG86" i="70"/>
  <c r="AG84" i="70"/>
  <c r="AG83" i="70"/>
  <c r="AG82" i="70"/>
  <c r="AG81" i="70"/>
  <c r="AG80" i="70"/>
  <c r="AG79" i="70"/>
  <c r="AG78" i="70"/>
  <c r="AG77" i="70"/>
  <c r="AG76" i="70"/>
  <c r="W75" i="70"/>
  <c r="V75" i="70"/>
  <c r="U75" i="70"/>
  <c r="T75" i="70"/>
  <c r="T74" i="70" s="1"/>
  <c r="S75" i="70"/>
  <c r="S74" i="70" s="1"/>
  <c r="R75" i="70"/>
  <c r="R74" i="70" s="1"/>
  <c r="Q75" i="70"/>
  <c r="Q74" i="70" s="1"/>
  <c r="P75" i="70"/>
  <c r="O75" i="70"/>
  <c r="N75" i="70"/>
  <c r="M75" i="70"/>
  <c r="L75" i="70"/>
  <c r="L74" i="70" s="1"/>
  <c r="K75" i="70"/>
  <c r="K74" i="70" s="1"/>
  <c r="J75" i="70"/>
  <c r="J74" i="70" s="1"/>
  <c r="I75" i="70"/>
  <c r="H75" i="70"/>
  <c r="G75" i="70"/>
  <c r="F75" i="70"/>
  <c r="AG73" i="70"/>
  <c r="AG72" i="70"/>
  <c r="AG71" i="70"/>
  <c r="AG70" i="70"/>
  <c r="W69" i="70"/>
  <c r="W63" i="70" s="1"/>
  <c r="V69" i="70"/>
  <c r="V63" i="70" s="1"/>
  <c r="U69" i="70"/>
  <c r="U63" i="70" s="1"/>
  <c r="T69" i="70"/>
  <c r="T63" i="70" s="1"/>
  <c r="S69" i="70"/>
  <c r="S63" i="70" s="1"/>
  <c r="R69" i="70"/>
  <c r="R63" i="70" s="1"/>
  <c r="Q69" i="70"/>
  <c r="Q63" i="70" s="1"/>
  <c r="P69" i="70"/>
  <c r="P63" i="70" s="1"/>
  <c r="O69" i="70"/>
  <c r="O63" i="70" s="1"/>
  <c r="N69" i="70"/>
  <c r="N63" i="70" s="1"/>
  <c r="M69" i="70"/>
  <c r="M63" i="70" s="1"/>
  <c r="L69" i="70"/>
  <c r="L63" i="70" s="1"/>
  <c r="K69" i="70"/>
  <c r="K63" i="70" s="1"/>
  <c r="J69" i="70"/>
  <c r="J63" i="70" s="1"/>
  <c r="I69" i="70"/>
  <c r="I63" i="70" s="1"/>
  <c r="H69" i="70"/>
  <c r="H63" i="70" s="1"/>
  <c r="G69" i="70"/>
  <c r="G63" i="70" s="1"/>
  <c r="F69" i="70"/>
  <c r="F63" i="70" s="1"/>
  <c r="AG68" i="70"/>
  <c r="AG67" i="70"/>
  <c r="AG66" i="70"/>
  <c r="AG65" i="70"/>
  <c r="AG64" i="70"/>
  <c r="W42" i="70"/>
  <c r="V42" i="70"/>
  <c r="U42" i="70"/>
  <c r="T42" i="70"/>
  <c r="S42" i="70"/>
  <c r="R42" i="70"/>
  <c r="Q42" i="70"/>
  <c r="P42" i="70"/>
  <c r="O42" i="70"/>
  <c r="N42" i="70"/>
  <c r="M42" i="70"/>
  <c r="L42" i="70"/>
  <c r="K42" i="70"/>
  <c r="J42" i="70"/>
  <c r="I42" i="70"/>
  <c r="H42" i="70"/>
  <c r="G42" i="70"/>
  <c r="F42" i="70"/>
  <c r="W29" i="70"/>
  <c r="V29" i="70"/>
  <c r="U29" i="70"/>
  <c r="T29" i="70"/>
  <c r="S29" i="70"/>
  <c r="R29" i="70"/>
  <c r="Q29" i="70"/>
  <c r="P29" i="70"/>
  <c r="O29" i="70"/>
  <c r="N29" i="70"/>
  <c r="M29" i="70"/>
  <c r="L29" i="70"/>
  <c r="K29" i="70"/>
  <c r="J29" i="70"/>
  <c r="I29" i="70"/>
  <c r="H29" i="70"/>
  <c r="G29" i="70"/>
  <c r="F29" i="70"/>
  <c r="W27" i="70"/>
  <c r="V27" i="70"/>
  <c r="U27" i="70"/>
  <c r="T27" i="70"/>
  <c r="S27" i="70"/>
  <c r="R27" i="70"/>
  <c r="Q27" i="70"/>
  <c r="P27" i="70"/>
  <c r="O27" i="70"/>
  <c r="N27" i="70"/>
  <c r="M27" i="70"/>
  <c r="L27" i="70"/>
  <c r="K27" i="70"/>
  <c r="J27" i="70"/>
  <c r="I27" i="70"/>
  <c r="H27" i="70"/>
  <c r="G27" i="70"/>
  <c r="F27" i="70"/>
  <c r="W23" i="70"/>
  <c r="V23" i="70"/>
  <c r="U23" i="70"/>
  <c r="T23" i="70"/>
  <c r="S23" i="70"/>
  <c r="R23" i="70"/>
  <c r="Q23" i="70"/>
  <c r="P23" i="70"/>
  <c r="O23" i="70"/>
  <c r="N23" i="70"/>
  <c r="M23" i="70"/>
  <c r="L23" i="70"/>
  <c r="K23" i="70"/>
  <c r="J23" i="70"/>
  <c r="I23" i="70"/>
  <c r="H23" i="70"/>
  <c r="G23" i="70"/>
  <c r="F23" i="70"/>
  <c r="W14" i="70"/>
  <c r="V14" i="70"/>
  <c r="U14" i="70"/>
  <c r="T14" i="70"/>
  <c r="S14" i="70"/>
  <c r="R14" i="70"/>
  <c r="Q14" i="70"/>
  <c r="P14" i="70"/>
  <c r="O14" i="70"/>
  <c r="N14" i="70"/>
  <c r="M14" i="70"/>
  <c r="L14" i="70"/>
  <c r="K14" i="70"/>
  <c r="J14" i="70"/>
  <c r="I14" i="70"/>
  <c r="H14" i="70"/>
  <c r="G14" i="70"/>
  <c r="W9" i="70"/>
  <c r="V9" i="70"/>
  <c r="U9" i="70"/>
  <c r="T9" i="70"/>
  <c r="S9" i="70"/>
  <c r="R9" i="70"/>
  <c r="Q9" i="70"/>
  <c r="P9" i="70"/>
  <c r="O9" i="70"/>
  <c r="N9" i="70"/>
  <c r="M9" i="70"/>
  <c r="L9" i="70"/>
  <c r="K9" i="70"/>
  <c r="J9" i="70"/>
  <c r="I9" i="70"/>
  <c r="H9" i="70"/>
  <c r="G9" i="70"/>
  <c r="F22" i="70" l="1"/>
  <c r="AG42" i="70"/>
  <c r="AG27" i="70"/>
  <c r="AG9" i="70"/>
  <c r="AG29" i="70"/>
  <c r="L106" i="70"/>
  <c r="L105" i="70" s="1"/>
  <c r="M106" i="70"/>
  <c r="M105" i="70" s="1"/>
  <c r="AG23" i="70"/>
  <c r="H95" i="70"/>
  <c r="AG14" i="70"/>
  <c r="P74" i="70"/>
  <c r="P91" i="70" s="1"/>
  <c r="I95" i="70"/>
  <c r="O74" i="70"/>
  <c r="O91" i="70" s="1"/>
  <c r="Q22" i="70"/>
  <c r="I22" i="70"/>
  <c r="L22" i="70"/>
  <c r="T22" i="70"/>
  <c r="U22" i="70"/>
  <c r="F74" i="70"/>
  <c r="F91" i="70" s="1"/>
  <c r="M22" i="70"/>
  <c r="H8" i="70"/>
  <c r="H7" i="70" s="1"/>
  <c r="P8" i="70"/>
  <c r="P7" i="70" s="1"/>
  <c r="R8" i="70"/>
  <c r="R7" i="70" s="1"/>
  <c r="N22" i="70"/>
  <c r="V22" i="70"/>
  <c r="T91" i="70"/>
  <c r="J95" i="70"/>
  <c r="G22" i="70"/>
  <c r="H22" i="70"/>
  <c r="O22" i="70"/>
  <c r="S95" i="70"/>
  <c r="W106" i="70"/>
  <c r="W105" i="70" s="1"/>
  <c r="W22" i="70"/>
  <c r="J22" i="70"/>
  <c r="P22" i="70"/>
  <c r="R22" i="70"/>
  <c r="K22" i="70"/>
  <c r="S22" i="70"/>
  <c r="K95" i="70"/>
  <c r="M74" i="70"/>
  <c r="M91" i="70" s="1"/>
  <c r="U74" i="70"/>
  <c r="U91" i="70" s="1"/>
  <c r="R95" i="70"/>
  <c r="V106" i="70"/>
  <c r="V105" i="70" s="1"/>
  <c r="N74" i="70"/>
  <c r="N91" i="70" s="1"/>
  <c r="V74" i="70"/>
  <c r="V91" i="70" s="1"/>
  <c r="Q91" i="70"/>
  <c r="G74" i="70"/>
  <c r="G91" i="70" s="1"/>
  <c r="N95" i="70"/>
  <c r="V95" i="70"/>
  <c r="J106" i="70"/>
  <c r="J105" i="70" s="1"/>
  <c r="R106" i="70"/>
  <c r="R105" i="70" s="1"/>
  <c r="G8" i="70"/>
  <c r="G7" i="70" s="1"/>
  <c r="Q8" i="70"/>
  <c r="H74" i="70"/>
  <c r="H91" i="70" s="1"/>
  <c r="O95" i="70"/>
  <c r="W95" i="70"/>
  <c r="K106" i="70"/>
  <c r="K105" i="70" s="1"/>
  <c r="S106" i="70"/>
  <c r="S105" i="70" s="1"/>
  <c r="U8" i="70"/>
  <c r="U7" i="70" s="1"/>
  <c r="F106" i="70"/>
  <c r="F105" i="70" s="1"/>
  <c r="T106" i="70"/>
  <c r="T105" i="70" s="1"/>
  <c r="P106" i="70"/>
  <c r="P105" i="70" s="1"/>
  <c r="K8" i="70"/>
  <c r="K7" i="70" s="1"/>
  <c r="S91" i="70"/>
  <c r="T8" i="70"/>
  <c r="T7" i="70" s="1"/>
  <c r="V8" i="70"/>
  <c r="V7" i="70" s="1"/>
  <c r="G106" i="70"/>
  <c r="G105" i="70" s="1"/>
  <c r="U106" i="70"/>
  <c r="U105" i="70" s="1"/>
  <c r="Q106" i="70"/>
  <c r="Q105" i="70" s="1"/>
  <c r="M8" i="70"/>
  <c r="M7" i="70" s="1"/>
  <c r="N106" i="70"/>
  <c r="N105" i="70" s="1"/>
  <c r="O106" i="70"/>
  <c r="O105" i="70" s="1"/>
  <c r="H106" i="70"/>
  <c r="H105" i="70" s="1"/>
  <c r="R91" i="70"/>
  <c r="L8" i="70"/>
  <c r="L7" i="70" s="1"/>
  <c r="S8" i="70"/>
  <c r="S7" i="70" s="1"/>
  <c r="I106" i="70"/>
  <c r="I105" i="70" s="1"/>
  <c r="I74" i="70"/>
  <c r="I91" i="70" s="1"/>
  <c r="N8" i="70"/>
  <c r="N7" i="70" s="1"/>
  <c r="W74" i="70"/>
  <c r="W91" i="70" s="1"/>
  <c r="I8" i="70"/>
  <c r="O8" i="70"/>
  <c r="O7" i="70" s="1"/>
  <c r="F95" i="70"/>
  <c r="T95" i="70"/>
  <c r="P95" i="70"/>
  <c r="W8" i="70"/>
  <c r="W7" i="70" s="1"/>
  <c r="J8" i="70"/>
  <c r="J7" i="70" s="1"/>
  <c r="G95" i="70"/>
  <c r="U95" i="70"/>
  <c r="Q95" i="70"/>
  <c r="J91" i="70"/>
  <c r="AG75" i="70"/>
  <c r="AG87" i="70"/>
  <c r="AG63" i="70"/>
  <c r="AG69" i="70"/>
  <c r="K91" i="70"/>
  <c r="L91" i="70"/>
  <c r="J68" i="65"/>
  <c r="I68" i="65"/>
  <c r="L36" i="65"/>
  <c r="M36" i="65" s="1"/>
  <c r="L35" i="65"/>
  <c r="M35" i="65" s="1"/>
  <c r="L29" i="65"/>
  <c r="M29" i="65" s="1"/>
  <c r="L28" i="65"/>
  <c r="M28" i="65" s="1"/>
  <c r="L22" i="65"/>
  <c r="M22" i="65" s="1"/>
  <c r="L21" i="65"/>
  <c r="M21" i="65" s="1"/>
  <c r="L15" i="65"/>
  <c r="M15" i="65" s="1"/>
  <c r="L14" i="65"/>
  <c r="M14" i="65" s="1"/>
  <c r="A9" i="65"/>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32" i="65" s="1"/>
  <c r="A33" i="65" s="1"/>
  <c r="A34" i="65" s="1"/>
  <c r="A35" i="65" s="1"/>
  <c r="A36" i="65" s="1"/>
  <c r="A37" i="65" s="1"/>
  <c r="A38" i="65" s="1"/>
  <c r="A39" i="65" s="1"/>
  <c r="A40" i="65" s="1"/>
  <c r="A41" i="65" s="1"/>
  <c r="A42" i="65" s="1"/>
  <c r="A43" i="65" s="1"/>
  <c r="A44" i="65" s="1"/>
  <c r="A45" i="65" s="1"/>
  <c r="A46" i="65" s="1"/>
  <c r="A47" i="65" s="1"/>
  <c r="A48" i="65" s="1"/>
  <c r="A49" i="65" s="1"/>
  <c r="A50" i="65" s="1"/>
  <c r="A51" i="65" s="1"/>
  <c r="A52" i="65" s="1"/>
  <c r="A53" i="65" s="1"/>
  <c r="A54" i="65" s="1"/>
  <c r="A55" i="65" s="1"/>
  <c r="A56" i="65" s="1"/>
  <c r="A57" i="65" s="1"/>
  <c r="A58" i="65" s="1"/>
  <c r="A59" i="65" s="1"/>
  <c r="A60" i="65" s="1"/>
  <c r="A61" i="65" s="1"/>
  <c r="A62" i="65" s="1"/>
  <c r="A63" i="65" s="1"/>
  <c r="A64" i="65" s="1"/>
  <c r="A65" i="65" s="1"/>
  <c r="A66" i="65" s="1"/>
  <c r="A67" i="65" s="1"/>
  <c r="L8" i="65"/>
  <c r="J9" i="68"/>
  <c r="K9" i="68"/>
  <c r="L38" i="66"/>
  <c r="J38" i="66"/>
  <c r="I38" i="66"/>
  <c r="K23" i="66"/>
  <c r="M23" i="66" s="1"/>
  <c r="K22" i="66"/>
  <c r="M22" i="66" s="1"/>
  <c r="K21" i="66"/>
  <c r="M21" i="66" s="1"/>
  <c r="K20" i="66"/>
  <c r="M20" i="66" s="1"/>
  <c r="K19" i="66"/>
  <c r="M19" i="66" s="1"/>
  <c r="K18" i="66"/>
  <c r="M18" i="66" s="1"/>
  <c r="K17" i="66"/>
  <c r="M17" i="66" s="1"/>
  <c r="K16" i="66"/>
  <c r="M16" i="66" s="1"/>
  <c r="K15" i="66"/>
  <c r="M15" i="66" s="1"/>
  <c r="K14" i="66"/>
  <c r="M14" i="66" s="1"/>
  <c r="K13" i="66"/>
  <c r="M13" i="66" s="1"/>
  <c r="K12" i="66"/>
  <c r="M12" i="66" s="1"/>
  <c r="K11" i="66"/>
  <c r="M11" i="66" s="1"/>
  <c r="K10" i="66"/>
  <c r="M10" i="66" s="1"/>
  <c r="A10" i="66"/>
  <c r="A11" i="66" s="1"/>
  <c r="A12" i="66" s="1"/>
  <c r="A13" i="66" s="1"/>
  <c r="A14" i="66" s="1"/>
  <c r="A15" i="66" s="1"/>
  <c r="A16" i="66" s="1"/>
  <c r="A17" i="66" s="1"/>
  <c r="A18" i="66" s="1"/>
  <c r="A19" i="66" s="1"/>
  <c r="A20" i="66" s="1"/>
  <c r="A21" i="66" s="1"/>
  <c r="A22" i="66" s="1"/>
  <c r="A23" i="66" s="1"/>
  <c r="A24" i="66" s="1"/>
  <c r="A25" i="66" s="1"/>
  <c r="A26" i="66" s="1"/>
  <c r="A27" i="66" s="1"/>
  <c r="A28" i="66" s="1"/>
  <c r="A29" i="66" s="1"/>
  <c r="A30" i="66" s="1"/>
  <c r="A31" i="66" s="1"/>
  <c r="A32" i="66" s="1"/>
  <c r="A33" i="66" s="1"/>
  <c r="A34" i="66" s="1"/>
  <c r="A35" i="66" s="1"/>
  <c r="A36" i="66" s="1"/>
  <c r="A37" i="66" s="1"/>
  <c r="K9" i="66"/>
  <c r="E18" i="63"/>
  <c r="I16" i="63"/>
  <c r="E13" i="63"/>
  <c r="I13" i="63" s="1"/>
  <c r="I12" i="63"/>
  <c r="I11" i="63"/>
  <c r="I10" i="63"/>
  <c r="I9" i="63"/>
  <c r="G8" i="63"/>
  <c r="E8" i="63"/>
  <c r="I8" i="63" s="1"/>
  <c r="G7" i="63"/>
  <c r="W37" i="70" l="1"/>
  <c r="Q7" i="70"/>
  <c r="Q37" i="70" s="1"/>
  <c r="I7" i="70"/>
  <c r="I37" i="70" s="1"/>
  <c r="H37" i="70"/>
  <c r="H41" i="70" s="1"/>
  <c r="P37" i="70"/>
  <c r="P41" i="70" s="1"/>
  <c r="G37" i="70"/>
  <c r="G41" i="70" s="1"/>
  <c r="H49" i="70"/>
  <c r="AG8" i="70"/>
  <c r="R37" i="70"/>
  <c r="R41" i="70" s="1"/>
  <c r="AG22" i="70"/>
  <c r="K37" i="70"/>
  <c r="K41" i="70" s="1"/>
  <c r="AG74" i="70"/>
  <c r="T37" i="70"/>
  <c r="T41" i="70" s="1"/>
  <c r="U37" i="70"/>
  <c r="U41" i="70" s="1"/>
  <c r="E7" i="63"/>
  <c r="I7" i="63" s="1"/>
  <c r="S37" i="70"/>
  <c r="S41" i="70" s="1"/>
  <c r="J37" i="70"/>
  <c r="J41" i="70" s="1"/>
  <c r="O37" i="70"/>
  <c r="O41" i="70" s="1"/>
  <c r="V37" i="70"/>
  <c r="V41" i="70" s="1"/>
  <c r="L37" i="70"/>
  <c r="L41" i="70" s="1"/>
  <c r="M37" i="70"/>
  <c r="M41" i="70" s="1"/>
  <c r="K38" i="66"/>
  <c r="N37" i="70"/>
  <c r="N41" i="70" s="1"/>
  <c r="AG91" i="70"/>
  <c r="L33" i="65"/>
  <c r="M33" i="65" s="1"/>
  <c r="L11" i="65"/>
  <c r="M11" i="65" s="1"/>
  <c r="L18" i="65"/>
  <c r="M18" i="65" s="1"/>
  <c r="L25" i="65"/>
  <c r="M25" i="65" s="1"/>
  <c r="L32" i="65"/>
  <c r="M32" i="65" s="1"/>
  <c r="M8" i="65"/>
  <c r="L12" i="65"/>
  <c r="M12" i="65" s="1"/>
  <c r="L19" i="65"/>
  <c r="M19" i="65" s="1"/>
  <c r="L26" i="65"/>
  <c r="M26" i="65" s="1"/>
  <c r="L9" i="65"/>
  <c r="M9" i="65" s="1"/>
  <c r="L16" i="65"/>
  <c r="M16" i="65" s="1"/>
  <c r="L23" i="65"/>
  <c r="M23" i="65" s="1"/>
  <c r="L30" i="65"/>
  <c r="M30" i="65" s="1"/>
  <c r="L37" i="65"/>
  <c r="M37" i="65" s="1"/>
  <c r="L13" i="65"/>
  <c r="M13" i="65" s="1"/>
  <c r="L20" i="65"/>
  <c r="M20" i="65" s="1"/>
  <c r="L27" i="65"/>
  <c r="M27" i="65" s="1"/>
  <c r="L34" i="65"/>
  <c r="M34" i="65" s="1"/>
  <c r="L10" i="65"/>
  <c r="L17" i="65"/>
  <c r="M17" i="65" s="1"/>
  <c r="L24" i="65"/>
  <c r="M24" i="65" s="1"/>
  <c r="L31" i="65"/>
  <c r="M31" i="65" s="1"/>
  <c r="L8" i="68"/>
  <c r="L9" i="68" s="1"/>
  <c r="M9" i="66"/>
  <c r="M38" i="66" s="1"/>
  <c r="I41" i="70" l="1"/>
  <c r="I49" i="70" s="1"/>
  <c r="Q41" i="70"/>
  <c r="Q49" i="70" s="1"/>
  <c r="W41" i="70"/>
  <c r="W49" i="70" s="1"/>
  <c r="N49" i="70"/>
  <c r="F37" i="70"/>
  <c r="AG7" i="70"/>
  <c r="M49" i="70"/>
  <c r="R49" i="70"/>
  <c r="P49" i="70"/>
  <c r="G49" i="70"/>
  <c r="U49" i="70"/>
  <c r="K49" i="70"/>
  <c r="L49" i="70"/>
  <c r="V49" i="70"/>
  <c r="O49" i="70"/>
  <c r="J49" i="70"/>
  <c r="S49" i="70"/>
  <c r="T49" i="70"/>
  <c r="L68" i="65"/>
  <c r="M10" i="65"/>
  <c r="M68" i="65" s="1"/>
  <c r="F41" i="70" l="1"/>
  <c r="F49" i="70" s="1"/>
  <c r="AG37" i="70"/>
  <c r="AG41" i="70"/>
  <c r="F50" i="70" l="1"/>
  <c r="G50" i="70" s="1"/>
  <c r="H50" i="70" s="1"/>
  <c r="I50" i="70" s="1"/>
  <c r="J50" i="70" s="1"/>
  <c r="K50" i="70" s="1"/>
  <c r="L50" i="70" s="1"/>
  <c r="M50" i="70" s="1"/>
  <c r="N50" i="70" s="1"/>
  <c r="O50" i="70" s="1"/>
  <c r="P50" i="70" s="1"/>
  <c r="Q50" i="70" s="1"/>
  <c r="R50" i="70" s="1"/>
  <c r="S50" i="70" s="1"/>
  <c r="T50" i="70" s="1"/>
  <c r="U50" i="70" s="1"/>
  <c r="V50" i="70" s="1"/>
  <c r="W50" i="70" s="1"/>
  <c r="X50" i="70" s="1"/>
  <c r="Y50" i="70" s="1"/>
  <c r="Z50" i="70" s="1"/>
  <c r="AA50" i="70" s="1"/>
  <c r="AB50" i="70" s="1"/>
  <c r="AC50" i="70" s="1"/>
  <c r="AD50" i="70" s="1"/>
  <c r="AE50" i="70" s="1"/>
  <c r="AF50" i="70" s="1"/>
  <c r="AG49" i="70"/>
</calcChain>
</file>

<file path=xl/sharedStrings.xml><?xml version="1.0" encoding="utf-8"?>
<sst xmlns="http://schemas.openxmlformats.org/spreadsheetml/2006/main" count="2452" uniqueCount="772">
  <si>
    <t>様式Ａ－４　入札価格　計算書</t>
    <phoneticPr fontId="3"/>
  </si>
  <si>
    <t>費目</t>
    <rPh sb="0" eb="2">
      <t>ヒモク</t>
    </rPh>
    <phoneticPr fontId="23"/>
  </si>
  <si>
    <t>金額（税抜）</t>
    <rPh sb="0" eb="2">
      <t>キンガク</t>
    </rPh>
    <rPh sb="3" eb="5">
      <t>ゼイヌキ</t>
    </rPh>
    <phoneticPr fontId="23"/>
  </si>
  <si>
    <t>消費税等相当額</t>
    <rPh sb="0" eb="3">
      <t>ショウヒゼイ</t>
    </rPh>
    <rPh sb="3" eb="4">
      <t>トウ</t>
    </rPh>
    <rPh sb="4" eb="6">
      <t>ソウトウ</t>
    </rPh>
    <rPh sb="6" eb="7">
      <t>ガク</t>
    </rPh>
    <phoneticPr fontId="23"/>
  </si>
  <si>
    <t>金額（税込）</t>
    <rPh sb="0" eb="2">
      <t>キンガク</t>
    </rPh>
    <rPh sb="3" eb="5">
      <t>ゼイコミ</t>
    </rPh>
    <phoneticPr fontId="23"/>
  </si>
  <si>
    <t>入札価格（Ａ～Ｄの合計）</t>
    <rPh sb="0" eb="2">
      <t>ニュウサツ</t>
    </rPh>
    <rPh sb="2" eb="4">
      <t>カカク</t>
    </rPh>
    <rPh sb="9" eb="11">
      <t>ゴウケイ</t>
    </rPh>
    <phoneticPr fontId="23"/>
  </si>
  <si>
    <t>円</t>
    <rPh sb="0" eb="1">
      <t>エン</t>
    </rPh>
    <phoneticPr fontId="23"/>
  </si>
  <si>
    <t>C-1（維持管理業務費）</t>
    <rPh sb="4" eb="6">
      <t>イジ</t>
    </rPh>
    <rPh sb="6" eb="8">
      <t>カンリ</t>
    </rPh>
    <rPh sb="8" eb="10">
      <t>ギョウム</t>
    </rPh>
    <rPh sb="10" eb="11">
      <t>ヒ</t>
    </rPh>
    <phoneticPr fontId="23"/>
  </si>
  <si>
    <t>C-2（修繕更新業務費）</t>
    <rPh sb="4" eb="6">
      <t>シュウゼン</t>
    </rPh>
    <rPh sb="6" eb="8">
      <t>コウシン</t>
    </rPh>
    <rPh sb="8" eb="10">
      <t>ギョウム</t>
    </rPh>
    <rPh sb="10" eb="11">
      <t>ヒ</t>
    </rPh>
    <phoneticPr fontId="23"/>
  </si>
  <si>
    <t>割賦金利（＝①＋②）</t>
    <rPh sb="0" eb="2">
      <t>カップ</t>
    </rPh>
    <rPh sb="2" eb="4">
      <t>キンリ</t>
    </rPh>
    <phoneticPr fontId="23"/>
  </si>
  <si>
    <t>％</t>
    <phoneticPr fontId="23"/>
  </si>
  <si>
    <t>①基準金利</t>
    <rPh sb="1" eb="3">
      <t>キジュン</t>
    </rPh>
    <rPh sb="3" eb="5">
      <t>キンリ</t>
    </rPh>
    <phoneticPr fontId="23"/>
  </si>
  <si>
    <t>②提案スプレッド</t>
    <rPh sb="1" eb="3">
      <t>テイアン</t>
    </rPh>
    <phoneticPr fontId="23"/>
  </si>
  <si>
    <t>注１　各項目とも事業期間中の総額を記載してください。</t>
    <rPh sb="0" eb="1">
      <t>チュウ</t>
    </rPh>
    <rPh sb="3" eb="4">
      <t>カク</t>
    </rPh>
    <rPh sb="4" eb="6">
      <t>コウモク</t>
    </rPh>
    <rPh sb="8" eb="10">
      <t>ジギョウ</t>
    </rPh>
    <rPh sb="10" eb="13">
      <t>キカンチュウ</t>
    </rPh>
    <rPh sb="14" eb="16">
      <t>ソウガク</t>
    </rPh>
    <rPh sb="17" eb="19">
      <t>キサイ</t>
    </rPh>
    <phoneticPr fontId="23"/>
  </si>
  <si>
    <t>注２　円単位で入力し、１円未満の端数は切り捨てとしてください。</t>
    <rPh sb="0" eb="1">
      <t>チュウ</t>
    </rPh>
    <rPh sb="3" eb="4">
      <t>エン</t>
    </rPh>
    <rPh sb="4" eb="6">
      <t>タンイ</t>
    </rPh>
    <rPh sb="7" eb="9">
      <t>ニュウリョク</t>
    </rPh>
    <rPh sb="12" eb="13">
      <t>エン</t>
    </rPh>
    <rPh sb="13" eb="15">
      <t>ミマン</t>
    </rPh>
    <rPh sb="16" eb="18">
      <t>ハスウ</t>
    </rPh>
    <rPh sb="19" eb="20">
      <t>キ</t>
    </rPh>
    <rPh sb="21" eb="22">
      <t>ス</t>
    </rPh>
    <phoneticPr fontId="23"/>
  </si>
  <si>
    <t>注３　消費税率は10％とします。</t>
    <rPh sb="0" eb="1">
      <t>チュウ</t>
    </rPh>
    <rPh sb="3" eb="6">
      <t>ショウヒゼイ</t>
    </rPh>
    <rPh sb="6" eb="7">
      <t>リツ</t>
    </rPh>
    <phoneticPr fontId="23"/>
  </si>
  <si>
    <t>注４　入札価格（Ａ～Ｄの合計）の金額（税抜）は、入札書（様式A-3）記載の金額と一致させてください。</t>
    <rPh sb="0" eb="1">
      <t>チュウ</t>
    </rPh>
    <rPh sb="3" eb="5">
      <t>ニュウサツ</t>
    </rPh>
    <rPh sb="5" eb="7">
      <t>カカク</t>
    </rPh>
    <rPh sb="12" eb="14">
      <t>ゴウケイ</t>
    </rPh>
    <rPh sb="16" eb="18">
      <t>キンガク</t>
    </rPh>
    <rPh sb="19" eb="21">
      <t>ゼイヌキ</t>
    </rPh>
    <rPh sb="24" eb="26">
      <t>ニュウサツ</t>
    </rPh>
    <rPh sb="26" eb="27">
      <t>ショ</t>
    </rPh>
    <rPh sb="28" eb="30">
      <t>ヨウシキ</t>
    </rPh>
    <rPh sb="34" eb="36">
      <t>キサイ</t>
    </rPh>
    <rPh sb="37" eb="39">
      <t>キンガク</t>
    </rPh>
    <rPh sb="40" eb="42">
      <t>イッチ</t>
    </rPh>
    <phoneticPr fontId="23"/>
  </si>
  <si>
    <t>注５　サービス対価Ａ～Ｄの金額（税抜）及び（税込）は、様式J－1初期投資費見積書、様式J－3維持管理費見積書（内訳表）に</t>
    <rPh sb="0" eb="1">
      <t>チュウ</t>
    </rPh>
    <rPh sb="7" eb="9">
      <t>タイカ</t>
    </rPh>
    <rPh sb="13" eb="15">
      <t>キンガク</t>
    </rPh>
    <rPh sb="16" eb="17">
      <t>ゼイ</t>
    </rPh>
    <rPh sb="17" eb="18">
      <t>ヌ</t>
    </rPh>
    <rPh sb="19" eb="20">
      <t>オヨ</t>
    </rPh>
    <rPh sb="22" eb="24">
      <t>ゼイコミ</t>
    </rPh>
    <rPh sb="27" eb="29">
      <t>ヨウシキ</t>
    </rPh>
    <rPh sb="32" eb="34">
      <t>ショキ</t>
    </rPh>
    <rPh sb="34" eb="36">
      <t>トウシ</t>
    </rPh>
    <rPh sb="36" eb="37">
      <t>ヒ</t>
    </rPh>
    <rPh sb="37" eb="40">
      <t>ミツモリショ</t>
    </rPh>
    <phoneticPr fontId="23"/>
  </si>
  <si>
    <t>　 　　示す各内訳金額の合計（税抜）、及び様式A-4別表①_1～A-4別表④に示す支払金額（税抜）及び（税込）と</t>
    <rPh sb="21" eb="23">
      <t>ヨウシキ</t>
    </rPh>
    <rPh sb="39" eb="40">
      <t>シメ</t>
    </rPh>
    <rPh sb="41" eb="43">
      <t>シハライ</t>
    </rPh>
    <rPh sb="43" eb="45">
      <t>キンガク</t>
    </rPh>
    <rPh sb="46" eb="47">
      <t>ゼイ</t>
    </rPh>
    <rPh sb="47" eb="48">
      <t>ヌ</t>
    </rPh>
    <rPh sb="49" eb="50">
      <t>オヨ</t>
    </rPh>
    <rPh sb="52" eb="54">
      <t>ゼイコミ</t>
    </rPh>
    <phoneticPr fontId="23"/>
  </si>
  <si>
    <t>　　　 一致させてください。</t>
    <phoneticPr fontId="3"/>
  </si>
  <si>
    <t>注６　割賦金利は、基準金利と提案スプレッドの合計による金利とします。</t>
    <rPh sb="0" eb="1">
      <t>チュウ</t>
    </rPh>
    <rPh sb="3" eb="5">
      <t>カップ</t>
    </rPh>
    <rPh sb="5" eb="7">
      <t>キンリ</t>
    </rPh>
    <rPh sb="9" eb="11">
      <t>キジュン</t>
    </rPh>
    <rPh sb="11" eb="13">
      <t>キンリ</t>
    </rPh>
    <rPh sb="14" eb="16">
      <t>テイアン</t>
    </rPh>
    <rPh sb="22" eb="24">
      <t>ゴウケイ</t>
    </rPh>
    <rPh sb="27" eb="29">
      <t>キンリ</t>
    </rPh>
    <phoneticPr fontId="23"/>
  </si>
  <si>
    <t>　　　 基準金利は、平成28年10月25日のTOKYO SWAP REFERENCE RATE　６ヶ月LIBORベース15年物（円-円）</t>
    <rPh sb="4" eb="6">
      <t>キジュン</t>
    </rPh>
    <rPh sb="6" eb="8">
      <t>キンリ</t>
    </rPh>
    <rPh sb="10" eb="12">
      <t>ヘイセイ</t>
    </rPh>
    <rPh sb="14" eb="15">
      <t>ネン</t>
    </rPh>
    <rPh sb="17" eb="18">
      <t>ガツ</t>
    </rPh>
    <rPh sb="20" eb="21">
      <t>ニチ</t>
    </rPh>
    <rPh sb="61" eb="63">
      <t>ネンモノ</t>
    </rPh>
    <rPh sb="64" eb="65">
      <t>エン</t>
    </rPh>
    <rPh sb="66" eb="67">
      <t>エン</t>
    </rPh>
    <phoneticPr fontId="23"/>
  </si>
  <si>
    <t>　　　 金利スワップレート（基準日午前10時。テレレート17143ページ。）としてください。</t>
    <rPh sb="4" eb="6">
      <t>キンリ</t>
    </rPh>
    <rPh sb="14" eb="17">
      <t>キジュンビ</t>
    </rPh>
    <rPh sb="17" eb="19">
      <t>ゴゼン</t>
    </rPh>
    <rPh sb="21" eb="22">
      <t>ジ</t>
    </rPh>
    <phoneticPr fontId="23"/>
  </si>
  <si>
    <t>注７　割賦金利、基準金利、提案スプレッドは小数点以下第三位までとします。</t>
    <rPh sb="0" eb="1">
      <t>チュウ</t>
    </rPh>
    <rPh sb="3" eb="5">
      <t>カップ</t>
    </rPh>
    <rPh sb="5" eb="7">
      <t>キンリ</t>
    </rPh>
    <rPh sb="8" eb="10">
      <t>キジュン</t>
    </rPh>
    <rPh sb="10" eb="12">
      <t>キンリ</t>
    </rPh>
    <rPh sb="13" eb="15">
      <t>テイアン</t>
    </rPh>
    <rPh sb="21" eb="24">
      <t>ショウスウテン</t>
    </rPh>
    <rPh sb="24" eb="26">
      <t>イカ</t>
    </rPh>
    <rPh sb="26" eb="27">
      <t>ダイ</t>
    </rPh>
    <rPh sb="27" eb="29">
      <t>サンイ</t>
    </rPh>
    <phoneticPr fontId="23"/>
  </si>
  <si>
    <t>注８　水色のセルには数式が入っていますので、入力しないでください。</t>
    <rPh sb="0" eb="1">
      <t>チュウ</t>
    </rPh>
    <rPh sb="3" eb="5">
      <t>ミズイロ</t>
    </rPh>
    <rPh sb="10" eb="12">
      <t>スウシキ</t>
    </rPh>
    <rPh sb="13" eb="14">
      <t>ハイ</t>
    </rPh>
    <rPh sb="22" eb="24">
      <t>ニュウリョク</t>
    </rPh>
    <phoneticPr fontId="23"/>
  </si>
  <si>
    <t>　　　 ただし、不都合がある場合は適宜調整してください。</t>
    <phoneticPr fontId="23"/>
  </si>
  <si>
    <t>支払対象</t>
    <rPh sb="0" eb="2">
      <t>シハライ</t>
    </rPh>
    <rPh sb="2" eb="4">
      <t>タイショウ</t>
    </rPh>
    <phoneticPr fontId="23"/>
  </si>
  <si>
    <t>支払金額</t>
    <rPh sb="0" eb="2">
      <t>シハライ</t>
    </rPh>
    <rPh sb="2" eb="4">
      <t>キンガク</t>
    </rPh>
    <phoneticPr fontId="23"/>
  </si>
  <si>
    <t>合計額</t>
    <rPh sb="0" eb="2">
      <t>ゴウケイ</t>
    </rPh>
    <rPh sb="2" eb="3">
      <t>ガク</t>
    </rPh>
    <phoneticPr fontId="23"/>
  </si>
  <si>
    <t>合計</t>
    <rPh sb="0" eb="2">
      <t>ゴウケイ</t>
    </rPh>
    <phoneticPr fontId="23"/>
  </si>
  <si>
    <t>注１　水色のセルには数字・数式が入っていますので、入力しないでください。</t>
    <rPh sb="0" eb="1">
      <t>チュウ</t>
    </rPh>
    <rPh sb="3" eb="5">
      <t>ミズイロ</t>
    </rPh>
    <rPh sb="10" eb="12">
      <t>スウジ</t>
    </rPh>
    <rPh sb="13" eb="15">
      <t>スウシキ</t>
    </rPh>
    <rPh sb="16" eb="17">
      <t>ハイ</t>
    </rPh>
    <rPh sb="25" eb="27">
      <t>ニュウリョク</t>
    </rPh>
    <phoneticPr fontId="23"/>
  </si>
  <si>
    <t xml:space="preserve"> ただし、不都合がある場合は、適宜調整してください。（以下、同じ。）</t>
    <rPh sb="5" eb="8">
      <t>フツゴウ</t>
    </rPh>
    <rPh sb="11" eb="13">
      <t>バアイ</t>
    </rPh>
    <rPh sb="15" eb="19">
      <t>テキギチョウセイ</t>
    </rPh>
    <rPh sb="27" eb="29">
      <t>イカ</t>
    </rPh>
    <rPh sb="30" eb="31">
      <t>オナ</t>
    </rPh>
    <phoneticPr fontId="23"/>
  </si>
  <si>
    <t>（計算）</t>
    <rPh sb="1" eb="3">
      <t>ケイサン</t>
    </rPh>
    <phoneticPr fontId="23"/>
  </si>
  <si>
    <t>１．対象経費</t>
    <rPh sb="2" eb="4">
      <t>タイショウ</t>
    </rPh>
    <rPh sb="4" eb="6">
      <t>ケイヒ</t>
    </rPh>
    <phoneticPr fontId="23"/>
  </si>
  <si>
    <t>項目</t>
    <rPh sb="0" eb="2">
      <t>コウモク</t>
    </rPh>
    <phoneticPr fontId="23"/>
  </si>
  <si>
    <t>備考</t>
    <rPh sb="0" eb="2">
      <t>ビコウ</t>
    </rPh>
    <phoneticPr fontId="23"/>
  </si>
  <si>
    <t>①</t>
    <phoneticPr fontId="23"/>
  </si>
  <si>
    <t>実施設計費</t>
    <rPh sb="0" eb="2">
      <t>ジッシ</t>
    </rPh>
    <rPh sb="2" eb="4">
      <t>セッケイ</t>
    </rPh>
    <rPh sb="4" eb="5">
      <t>ヒ</t>
    </rPh>
    <phoneticPr fontId="23"/>
  </si>
  <si>
    <t>②</t>
    <phoneticPr fontId="23"/>
  </si>
  <si>
    <t>対象工事費</t>
    <rPh sb="0" eb="2">
      <t>タイショウ</t>
    </rPh>
    <rPh sb="2" eb="4">
      <t>コウジ</t>
    </rPh>
    <rPh sb="4" eb="5">
      <t>ヒ</t>
    </rPh>
    <phoneticPr fontId="23"/>
  </si>
  <si>
    <t>③</t>
    <phoneticPr fontId="23"/>
  </si>
  <si>
    <t>工事監理費</t>
    <rPh sb="0" eb="2">
      <t>コウジ</t>
    </rPh>
    <rPh sb="2" eb="4">
      <t>カンリ</t>
    </rPh>
    <rPh sb="4" eb="5">
      <t>ヒ</t>
    </rPh>
    <phoneticPr fontId="23"/>
  </si>
  <si>
    <t>工事出来高（税込）</t>
    <rPh sb="0" eb="2">
      <t>コウジ</t>
    </rPh>
    <rPh sb="2" eb="5">
      <t>デキダカ</t>
    </rPh>
    <rPh sb="6" eb="8">
      <t>ゼイコミ</t>
    </rPh>
    <phoneticPr fontId="23"/>
  </si>
  <si>
    <t>出来高比率</t>
    <rPh sb="0" eb="3">
      <t>デキダカ</t>
    </rPh>
    <rPh sb="3" eb="5">
      <t>ヒリツ</t>
    </rPh>
    <phoneticPr fontId="23"/>
  </si>
  <si>
    <t>④</t>
    <phoneticPr fontId="23"/>
  </si>
  <si>
    <t>⑧</t>
    <phoneticPr fontId="23"/>
  </si>
  <si>
    <t>⑫</t>
    <phoneticPr fontId="23"/>
  </si>
  <si>
    <t>⑤</t>
    <phoneticPr fontId="23"/>
  </si>
  <si>
    <t>⑨</t>
    <phoneticPr fontId="23"/>
  </si>
  <si>
    <t>⑬</t>
    <phoneticPr fontId="23"/>
  </si>
  <si>
    <t>⑩</t>
    <phoneticPr fontId="23"/>
  </si>
  <si>
    <t>⑭</t>
    <phoneticPr fontId="23"/>
  </si>
  <si>
    <t>⑪</t>
    <phoneticPr fontId="23"/>
  </si>
  <si>
    <t>⑮</t>
    <phoneticPr fontId="23"/>
  </si>
  <si>
    <t>対象費目</t>
    <rPh sb="0" eb="2">
      <t>タイショウ</t>
    </rPh>
    <rPh sb="2" eb="4">
      <t>ヒモク</t>
    </rPh>
    <phoneticPr fontId="23"/>
  </si>
  <si>
    <t>工事出来高</t>
    <rPh sb="0" eb="2">
      <t>コウジ</t>
    </rPh>
    <rPh sb="2" eb="5">
      <t>デキダカ</t>
    </rPh>
    <phoneticPr fontId="23"/>
  </si>
  <si>
    <t>出来高合計</t>
    <rPh sb="0" eb="3">
      <t>デキダカ</t>
    </rPh>
    <rPh sb="3" eb="5">
      <t>ゴウケイ</t>
    </rPh>
    <phoneticPr fontId="23"/>
  </si>
  <si>
    <t>e</t>
    <phoneticPr fontId="23"/>
  </si>
  <si>
    <t>年度支払額</t>
    <rPh sb="0" eb="2">
      <t>ネンド</t>
    </rPh>
    <rPh sb="2" eb="4">
      <t>シハライ</t>
    </rPh>
    <rPh sb="4" eb="5">
      <t>ガク</t>
    </rPh>
    <phoneticPr fontId="23"/>
  </si>
  <si>
    <t>同（端数処理後）</t>
    <rPh sb="0" eb="1">
      <t>ドウ</t>
    </rPh>
    <rPh sb="2" eb="4">
      <t>ハスウ</t>
    </rPh>
    <rPh sb="4" eb="6">
      <t>ショリ</t>
    </rPh>
    <rPh sb="6" eb="7">
      <t>ゴ</t>
    </rPh>
    <phoneticPr fontId="23"/>
  </si>
  <si>
    <t>１万円未満の端数は切り捨て</t>
    <rPh sb="1" eb="3">
      <t>マンエン</t>
    </rPh>
    <rPh sb="3" eb="5">
      <t>ミマン</t>
    </rPh>
    <rPh sb="6" eb="8">
      <t>ハスウ</t>
    </rPh>
    <rPh sb="9" eb="10">
      <t>キ</t>
    </rPh>
    <rPh sb="11" eb="12">
      <t>ス</t>
    </rPh>
    <phoneticPr fontId="23"/>
  </si>
  <si>
    <t>h</t>
    <phoneticPr fontId="23"/>
  </si>
  <si>
    <t>i</t>
    <phoneticPr fontId="23"/>
  </si>
  <si>
    <t>j</t>
    <phoneticPr fontId="23"/>
  </si>
  <si>
    <t>k</t>
    <phoneticPr fontId="23"/>
  </si>
  <si>
    <t>累積支払額</t>
    <rPh sb="0" eb="2">
      <t>ルイセキ</t>
    </rPh>
    <rPh sb="2" eb="4">
      <t>シハライ</t>
    </rPh>
    <rPh sb="4" eb="5">
      <t>ガク</t>
    </rPh>
    <phoneticPr fontId="23"/>
  </si>
  <si>
    <t>l</t>
    <phoneticPr fontId="23"/>
  </si>
  <si>
    <t>既支払額</t>
    <rPh sb="0" eb="1">
      <t>キ</t>
    </rPh>
    <rPh sb="1" eb="3">
      <t>シハライ</t>
    </rPh>
    <rPh sb="3" eb="4">
      <t>ガク</t>
    </rPh>
    <phoneticPr fontId="23"/>
  </si>
  <si>
    <t>（単位：円）</t>
    <rPh sb="1" eb="3">
      <t>タンイ</t>
    </rPh>
    <rPh sb="4" eb="5">
      <t>エン</t>
    </rPh>
    <phoneticPr fontId="23"/>
  </si>
  <si>
    <t>注４　水色のセルには数式が入っていますので、入力しないでください。</t>
    <phoneticPr fontId="23"/>
  </si>
  <si>
    <t>単位：千円</t>
    <rPh sb="0" eb="2">
      <t>タンイ</t>
    </rPh>
    <rPh sb="3" eb="5">
      <t>センエン</t>
    </rPh>
    <phoneticPr fontId="31"/>
  </si>
  <si>
    <t>令和８年度分</t>
    <rPh sb="0" eb="2">
      <t>レイワ</t>
    </rPh>
    <rPh sb="3" eb="4">
      <t>ネン</t>
    </rPh>
    <rPh sb="4" eb="5">
      <t>ド</t>
    </rPh>
    <rPh sb="5" eb="6">
      <t>ブン</t>
    </rPh>
    <phoneticPr fontId="23"/>
  </si>
  <si>
    <t>令和９年度分</t>
    <rPh sb="0" eb="2">
      <t>レイワ</t>
    </rPh>
    <rPh sb="3" eb="4">
      <t>ネン</t>
    </rPh>
    <rPh sb="4" eb="5">
      <t>ド</t>
    </rPh>
    <rPh sb="5" eb="6">
      <t>ブン</t>
    </rPh>
    <phoneticPr fontId="23"/>
  </si>
  <si>
    <t>令和10年度分</t>
    <rPh sb="0" eb="2">
      <t>レイワ</t>
    </rPh>
    <rPh sb="4" eb="5">
      <t>ネン</t>
    </rPh>
    <rPh sb="5" eb="6">
      <t>ド</t>
    </rPh>
    <rPh sb="6" eb="7">
      <t>ブン</t>
    </rPh>
    <phoneticPr fontId="23"/>
  </si>
  <si>
    <t>令和11年度分</t>
    <rPh sb="0" eb="2">
      <t>レイワ</t>
    </rPh>
    <rPh sb="4" eb="5">
      <t>ネン</t>
    </rPh>
    <rPh sb="5" eb="6">
      <t>ド</t>
    </rPh>
    <rPh sb="6" eb="7">
      <t>ブン</t>
    </rPh>
    <phoneticPr fontId="23"/>
  </si>
  <si>
    <t>令和11年度交付金相当額</t>
    <rPh sb="0" eb="2">
      <t>レイワ</t>
    </rPh>
    <rPh sb="4" eb="6">
      <t>ネンド</t>
    </rPh>
    <rPh sb="6" eb="9">
      <t>コウフキン</t>
    </rPh>
    <rPh sb="9" eb="11">
      <t>ソウトウ</t>
    </rPh>
    <rPh sb="11" eb="12">
      <t>ガク</t>
    </rPh>
    <phoneticPr fontId="31"/>
  </si>
  <si>
    <t>初期投資費見積書（様式J－１）の実施設計費（税込）</t>
    <rPh sb="0" eb="2">
      <t>ショキ</t>
    </rPh>
    <rPh sb="2" eb="4">
      <t>トウシ</t>
    </rPh>
    <rPh sb="4" eb="5">
      <t>ヒ</t>
    </rPh>
    <rPh sb="5" eb="8">
      <t>ミツモリショ</t>
    </rPh>
    <rPh sb="9" eb="11">
      <t>ヨウシキ</t>
    </rPh>
    <rPh sb="16" eb="18">
      <t>ジッシ</t>
    </rPh>
    <rPh sb="18" eb="20">
      <t>セッケイ</t>
    </rPh>
    <rPh sb="20" eb="21">
      <t>ヒ</t>
    </rPh>
    <rPh sb="22" eb="24">
      <t>ゼイコミ</t>
    </rPh>
    <phoneticPr fontId="23"/>
  </si>
  <si>
    <t>初期投資費見積書（様式J－１）の建設工事（税込）</t>
    <rPh sb="16" eb="18">
      <t>ケンセツ</t>
    </rPh>
    <rPh sb="18" eb="20">
      <t>コウジ</t>
    </rPh>
    <rPh sb="21" eb="23">
      <t>ゼイコミ</t>
    </rPh>
    <phoneticPr fontId="23"/>
  </si>
  <si>
    <t>初期投資費見積書（様式J－１）の工事監理（税込）</t>
    <rPh sb="16" eb="18">
      <t>コウジ</t>
    </rPh>
    <rPh sb="18" eb="20">
      <t>カンリ</t>
    </rPh>
    <rPh sb="20" eb="21">
      <t>ジッピ</t>
    </rPh>
    <rPh sb="21" eb="23">
      <t>ゼイコミ</t>
    </rPh>
    <phoneticPr fontId="23"/>
  </si>
  <si>
    <t>開発造成費</t>
    <phoneticPr fontId="31"/>
  </si>
  <si>
    <t>初期投資費見積書（様式J－１）の開発造成費用（税込）</t>
    <rPh sb="0" eb="2">
      <t>ショキ</t>
    </rPh>
    <rPh sb="2" eb="4">
      <t>トウシ</t>
    </rPh>
    <rPh sb="4" eb="5">
      <t>ヒ</t>
    </rPh>
    <rPh sb="5" eb="8">
      <t>ミツモリショ</t>
    </rPh>
    <rPh sb="9" eb="11">
      <t>ヨウシキ</t>
    </rPh>
    <rPh sb="16" eb="18">
      <t>カイハツ</t>
    </rPh>
    <rPh sb="18" eb="20">
      <t>ゾウセイ</t>
    </rPh>
    <rPh sb="20" eb="22">
      <t>ヒヨウ</t>
    </rPh>
    <rPh sb="22" eb="23">
      <t>ジッピ</t>
    </rPh>
    <rPh sb="23" eb="25">
      <t>ゼイコミ</t>
    </rPh>
    <phoneticPr fontId="23"/>
  </si>
  <si>
    <t>解体・撤去工事費</t>
    <phoneticPr fontId="31"/>
  </si>
  <si>
    <t>初期投資費見積書（様式J－１）の解体・撤去工事（税込）</t>
    <rPh sb="0" eb="2">
      <t>ショキ</t>
    </rPh>
    <rPh sb="2" eb="4">
      <t>トウシ</t>
    </rPh>
    <rPh sb="4" eb="5">
      <t>ヒ</t>
    </rPh>
    <rPh sb="5" eb="8">
      <t>ミツモリショ</t>
    </rPh>
    <rPh sb="9" eb="11">
      <t>ヨウシキ</t>
    </rPh>
    <rPh sb="16" eb="18">
      <t>カイタイ</t>
    </rPh>
    <rPh sb="19" eb="21">
      <t>テッキョ</t>
    </rPh>
    <rPh sb="21" eb="23">
      <t>コウジ</t>
    </rPh>
    <rPh sb="23" eb="24">
      <t>ジッピ</t>
    </rPh>
    <rPh sb="24" eb="26">
      <t>ゼイコミ</t>
    </rPh>
    <phoneticPr fontId="23"/>
  </si>
  <si>
    <t>令和８年度末</t>
    <rPh sb="5" eb="6">
      <t>マツ</t>
    </rPh>
    <phoneticPr fontId="23"/>
  </si>
  <si>
    <t>令和９年度末</t>
    <rPh sb="5" eb="6">
      <t>マツ</t>
    </rPh>
    <phoneticPr fontId="23"/>
  </si>
  <si>
    <t>令和10年度末</t>
    <rPh sb="6" eb="7">
      <t>マツ</t>
    </rPh>
    <phoneticPr fontId="23"/>
  </si>
  <si>
    <t>⑯</t>
    <phoneticPr fontId="23"/>
  </si>
  <si>
    <t>＝⑤×⑫</t>
    <phoneticPr fontId="23"/>
  </si>
  <si>
    <t>⑰</t>
    <phoneticPr fontId="23"/>
  </si>
  <si>
    <t>＝⑤×⑬</t>
    <phoneticPr fontId="23"/>
  </si>
  <si>
    <r>
      <t>注６　出来高の算定方法については、</t>
    </r>
    <r>
      <rPr>
        <strike/>
        <sz val="10"/>
        <color rgb="FFFF0000"/>
        <rFont val="ＭＳ Ｐ明朝"/>
        <family val="1"/>
        <charset val="128"/>
      </rPr>
      <t>工事中間出来高算定基準</t>
    </r>
    <r>
      <rPr>
        <strike/>
        <sz val="10"/>
        <color theme="1"/>
        <rFont val="ＭＳ Ｐ明朝"/>
        <family val="1"/>
        <charset val="128"/>
      </rPr>
      <t>を参照してください。</t>
    </r>
    <rPh sb="0" eb="1">
      <t>チュウ</t>
    </rPh>
    <rPh sb="3" eb="6">
      <t>デキダカ</t>
    </rPh>
    <rPh sb="7" eb="9">
      <t>サンテイ</t>
    </rPh>
    <rPh sb="9" eb="11">
      <t>ホウホウ</t>
    </rPh>
    <rPh sb="29" eb="31">
      <t>サンショウ</t>
    </rPh>
    <phoneticPr fontId="23"/>
  </si>
  <si>
    <t>令和９年度分</t>
    <phoneticPr fontId="3"/>
  </si>
  <si>
    <t>a</t>
    <phoneticPr fontId="3"/>
  </si>
  <si>
    <t>b</t>
    <phoneticPr fontId="3"/>
  </si>
  <si>
    <t>c</t>
    <phoneticPr fontId="3"/>
  </si>
  <si>
    <t>＝a+b</t>
    <phoneticPr fontId="23"/>
  </si>
  <si>
    <t>d</t>
    <phoneticPr fontId="23"/>
  </si>
  <si>
    <t>令和10年度分</t>
    <phoneticPr fontId="23"/>
  </si>
  <si>
    <t>f</t>
    <phoneticPr fontId="3"/>
  </si>
  <si>
    <t>＝⑧</t>
    <phoneticPr fontId="23"/>
  </si>
  <si>
    <t>g</t>
    <phoneticPr fontId="3"/>
  </si>
  <si>
    <t>＝⑯</t>
    <phoneticPr fontId="23"/>
  </si>
  <si>
    <t>＝f+g</t>
    <phoneticPr fontId="23"/>
  </si>
  <si>
    <t>＝e</t>
    <phoneticPr fontId="23"/>
  </si>
  <si>
    <t>＝i-j</t>
    <phoneticPr fontId="23"/>
  </si>
  <si>
    <t>令和11年度分</t>
    <phoneticPr fontId="23"/>
  </si>
  <si>
    <t>＝⑨</t>
    <phoneticPr fontId="23"/>
  </si>
  <si>
    <t>＝⑰</t>
    <phoneticPr fontId="23"/>
  </si>
  <si>
    <t>＝m+n</t>
    <phoneticPr fontId="23"/>
  </si>
  <si>
    <t>＝e+l</t>
    <phoneticPr fontId="23"/>
  </si>
  <si>
    <t>＝p-q</t>
    <phoneticPr fontId="23"/>
  </si>
  <si>
    <t>回</t>
    <rPh sb="0" eb="1">
      <t>カイ</t>
    </rPh>
    <phoneticPr fontId="23"/>
  </si>
  <si>
    <t>支払対象期間</t>
    <rPh sb="0" eb="2">
      <t>シハライ</t>
    </rPh>
    <rPh sb="2" eb="4">
      <t>タイショウ</t>
    </rPh>
    <rPh sb="4" eb="6">
      <t>キカン</t>
    </rPh>
    <phoneticPr fontId="23"/>
  </si>
  <si>
    <t>支払時期</t>
    <rPh sb="0" eb="2">
      <t>シハライ</t>
    </rPh>
    <rPh sb="2" eb="4">
      <t>ジキ</t>
    </rPh>
    <phoneticPr fontId="23"/>
  </si>
  <si>
    <t>消費税等</t>
    <rPh sb="0" eb="3">
      <t>ショウヒゼイ</t>
    </rPh>
    <rPh sb="3" eb="4">
      <t>トウ</t>
    </rPh>
    <phoneticPr fontId="23"/>
  </si>
  <si>
    <t>（A-2）</t>
    <phoneticPr fontId="23"/>
  </si>
  <si>
    <t>（A-3）</t>
    <phoneticPr fontId="23"/>
  </si>
  <si>
    <t>相当額</t>
    <rPh sb="0" eb="2">
      <t>ソウトウ</t>
    </rPh>
    <rPh sb="2" eb="3">
      <t>ガク</t>
    </rPh>
    <phoneticPr fontId="23"/>
  </si>
  <si>
    <t>（税抜）</t>
    <rPh sb="1" eb="3">
      <t>ゼイヌキ</t>
    </rPh>
    <phoneticPr fontId="23"/>
  </si>
  <si>
    <t>（非課税）</t>
    <rPh sb="1" eb="4">
      <t>ヒカゼイ</t>
    </rPh>
    <phoneticPr fontId="23"/>
  </si>
  <si>
    <t>（税込）</t>
    <rPh sb="1" eb="3">
      <t>ゼイコミ</t>
    </rPh>
    <phoneticPr fontId="23"/>
  </si>
  <si>
    <t>令和12年</t>
    <rPh sb="0" eb="2">
      <t>レイワ</t>
    </rPh>
    <rPh sb="4" eb="5">
      <t>ネン</t>
    </rPh>
    <phoneticPr fontId="23"/>
  </si>
  <si>
    <t>10月</t>
    <rPh sb="2" eb="3">
      <t>ガツ</t>
    </rPh>
    <phoneticPr fontId="23"/>
  </si>
  <si>
    <t>～</t>
    <phoneticPr fontId="23"/>
  </si>
  <si>
    <t>令和13年</t>
    <rPh sb="0" eb="2">
      <t>レイワ</t>
    </rPh>
    <rPh sb="4" eb="5">
      <t>ネン</t>
    </rPh>
    <phoneticPr fontId="23"/>
  </si>
  <si>
    <t>3月</t>
    <rPh sb="1" eb="2">
      <t>ガツ</t>
    </rPh>
    <phoneticPr fontId="23"/>
  </si>
  <si>
    <t>4月</t>
    <rPh sb="1" eb="2">
      <t>ガツ</t>
    </rPh>
    <phoneticPr fontId="23"/>
  </si>
  <si>
    <t>4月</t>
    <phoneticPr fontId="23"/>
  </si>
  <si>
    <t>9月</t>
    <rPh sb="1" eb="2">
      <t>ガツ</t>
    </rPh>
    <phoneticPr fontId="23"/>
  </si>
  <si>
    <t>10月</t>
    <phoneticPr fontId="3"/>
  </si>
  <si>
    <t>令和14年</t>
    <rPh sb="0" eb="2">
      <t>レイワ</t>
    </rPh>
    <rPh sb="4" eb="5">
      <t>ネン</t>
    </rPh>
    <phoneticPr fontId="23"/>
  </si>
  <si>
    <t>3月</t>
  </si>
  <si>
    <t>4月</t>
  </si>
  <si>
    <t>令和15年</t>
    <rPh sb="0" eb="2">
      <t>レイワ</t>
    </rPh>
    <rPh sb="4" eb="5">
      <t>ネン</t>
    </rPh>
    <phoneticPr fontId="23"/>
  </si>
  <si>
    <t>令和16年</t>
    <rPh sb="0" eb="2">
      <t>レイワ</t>
    </rPh>
    <rPh sb="4" eb="5">
      <t>ネン</t>
    </rPh>
    <phoneticPr fontId="23"/>
  </si>
  <si>
    <t>令和17年</t>
    <rPh sb="0" eb="2">
      <t>レイワ</t>
    </rPh>
    <rPh sb="4" eb="5">
      <t>ネン</t>
    </rPh>
    <phoneticPr fontId="23"/>
  </si>
  <si>
    <t>令和18年</t>
    <rPh sb="0" eb="2">
      <t>レイワ</t>
    </rPh>
    <rPh sb="4" eb="5">
      <t>ネン</t>
    </rPh>
    <phoneticPr fontId="23"/>
  </si>
  <si>
    <t>令和19年</t>
    <rPh sb="0" eb="2">
      <t>レイワ</t>
    </rPh>
    <rPh sb="4" eb="5">
      <t>ネン</t>
    </rPh>
    <phoneticPr fontId="23"/>
  </si>
  <si>
    <t>令和20年</t>
    <rPh sb="0" eb="2">
      <t>レイワ</t>
    </rPh>
    <rPh sb="4" eb="5">
      <t>ネン</t>
    </rPh>
    <phoneticPr fontId="23"/>
  </si>
  <si>
    <t>令和21年</t>
    <rPh sb="0" eb="2">
      <t>レイワ</t>
    </rPh>
    <rPh sb="4" eb="5">
      <t>ネン</t>
    </rPh>
    <phoneticPr fontId="23"/>
  </si>
  <si>
    <t>令和22年</t>
    <rPh sb="0" eb="2">
      <t>レイワ</t>
    </rPh>
    <rPh sb="4" eb="5">
      <t>ネン</t>
    </rPh>
    <phoneticPr fontId="23"/>
  </si>
  <si>
    <t>令和23年</t>
    <rPh sb="0" eb="2">
      <t>レイワ</t>
    </rPh>
    <rPh sb="4" eb="5">
      <t>ネン</t>
    </rPh>
    <phoneticPr fontId="23"/>
  </si>
  <si>
    <t>令和24年</t>
    <rPh sb="0" eb="2">
      <t>レイワ</t>
    </rPh>
    <rPh sb="4" eb="5">
      <t>ネン</t>
    </rPh>
    <phoneticPr fontId="23"/>
  </si>
  <si>
    <t>令和25年</t>
    <rPh sb="0" eb="2">
      <t>レイワ</t>
    </rPh>
    <rPh sb="4" eb="5">
      <t>ネン</t>
    </rPh>
    <phoneticPr fontId="23"/>
  </si>
  <si>
    <t>令和26年</t>
    <rPh sb="0" eb="2">
      <t>レイワ</t>
    </rPh>
    <rPh sb="4" eb="5">
      <t>ネン</t>
    </rPh>
    <phoneticPr fontId="23"/>
  </si>
  <si>
    <t>令和27年</t>
    <rPh sb="0" eb="2">
      <t>レイワ</t>
    </rPh>
    <rPh sb="4" eb="5">
      <t>ネン</t>
    </rPh>
    <phoneticPr fontId="23"/>
  </si>
  <si>
    <t>注１　金額は円単位で入力し、１円未満の端数は切り捨てとしてください。</t>
    <phoneticPr fontId="23"/>
  </si>
  <si>
    <t>注２　消費税率は10％とします。</t>
    <phoneticPr fontId="23"/>
  </si>
  <si>
    <t>注３　合計金額（税抜）及び（税込）は、入札価格計算書（様式A-4）記載の金額と一致させてください。</t>
    <rPh sb="8" eb="9">
      <t>ゼイ</t>
    </rPh>
    <rPh sb="9" eb="10">
      <t>ヌ</t>
    </rPh>
    <rPh sb="11" eb="12">
      <t>オヨ</t>
    </rPh>
    <rPh sb="14" eb="16">
      <t>ゼイコミ</t>
    </rPh>
    <rPh sb="23" eb="25">
      <t>ケイサン</t>
    </rPh>
    <rPh sb="27" eb="29">
      <t>ヨウシキ</t>
    </rPh>
    <phoneticPr fontId="23"/>
  </si>
  <si>
    <t>注５　水色のセルには数式が入っていますので、入力しないでください。ただし、不都合がある場合は、適宜調整してください。</t>
    <rPh sb="37" eb="40">
      <t>フツゴウ</t>
    </rPh>
    <rPh sb="43" eb="45">
      <t>バアイ</t>
    </rPh>
    <rPh sb="47" eb="51">
      <t>テキギチョウセイ</t>
    </rPh>
    <phoneticPr fontId="23"/>
  </si>
  <si>
    <t>開業準備の対価</t>
    <rPh sb="0" eb="2">
      <t>カイギョウ</t>
    </rPh>
    <rPh sb="2" eb="4">
      <t>ジュンビ</t>
    </rPh>
    <rPh sb="5" eb="7">
      <t>タイカ</t>
    </rPh>
    <phoneticPr fontId="23"/>
  </si>
  <si>
    <t>消費税等
相当額</t>
    <rPh sb="0" eb="3">
      <t>ショウヒゼイ</t>
    </rPh>
    <rPh sb="3" eb="4">
      <t>トウ</t>
    </rPh>
    <rPh sb="5" eb="7">
      <t>ソウトウ</t>
    </rPh>
    <rPh sb="7" eb="8">
      <t>ガク</t>
    </rPh>
    <phoneticPr fontId="23"/>
  </si>
  <si>
    <t>令和11年</t>
    <rPh sb="0" eb="2">
      <t>レイワ</t>
    </rPh>
    <rPh sb="4" eb="5">
      <t>ネン</t>
    </rPh>
    <phoneticPr fontId="23"/>
  </si>
  <si>
    <t>合計</t>
    <phoneticPr fontId="23"/>
  </si>
  <si>
    <t>注３　入札価格内訳書（様式A-4）と金額を一致させてください。</t>
    <phoneticPr fontId="23"/>
  </si>
  <si>
    <t xml:space="preserve"> ただし、不都合がある場合は、適宜調整してください。</t>
    <rPh sb="5" eb="8">
      <t>フツゴウ</t>
    </rPh>
    <rPh sb="11" eb="13">
      <t>バアイ</t>
    </rPh>
    <rPh sb="15" eb="19">
      <t>テキギチョウセイ</t>
    </rPh>
    <phoneticPr fontId="23"/>
  </si>
  <si>
    <t>維持管理費</t>
    <rPh sb="0" eb="2">
      <t>イジ</t>
    </rPh>
    <rPh sb="2" eb="4">
      <t>カンリ</t>
    </rPh>
    <rPh sb="4" eb="5">
      <t>ヒ</t>
    </rPh>
    <phoneticPr fontId="23"/>
  </si>
  <si>
    <t>修繕更新費</t>
    <rPh sb="0" eb="2">
      <t>シュウゼン</t>
    </rPh>
    <rPh sb="2" eb="4">
      <t>コウシン</t>
    </rPh>
    <rPh sb="4" eb="5">
      <t>ヒ</t>
    </rPh>
    <phoneticPr fontId="23"/>
  </si>
  <si>
    <t>（Ｃ-1）</t>
    <phoneticPr fontId="23"/>
  </si>
  <si>
    <t>（Ｃ-2）</t>
    <phoneticPr fontId="23"/>
  </si>
  <si>
    <t>令和12年</t>
    <phoneticPr fontId="23"/>
  </si>
  <si>
    <t>6月</t>
    <rPh sb="1" eb="2">
      <t>ガツ</t>
    </rPh>
    <phoneticPr fontId="23"/>
  </si>
  <si>
    <t>8月</t>
    <rPh sb="1" eb="2">
      <t>ガツ</t>
    </rPh>
    <phoneticPr fontId="23"/>
  </si>
  <si>
    <t>令和12年</t>
    <rPh sb="0" eb="2">
      <t>レイワ</t>
    </rPh>
    <phoneticPr fontId="3"/>
  </si>
  <si>
    <t>7月</t>
    <rPh sb="1" eb="2">
      <t>ガツ</t>
    </rPh>
    <phoneticPr fontId="23"/>
  </si>
  <si>
    <t>11月</t>
    <rPh sb="2" eb="3">
      <t>ガツ</t>
    </rPh>
    <phoneticPr fontId="3"/>
  </si>
  <si>
    <t>令和12年</t>
    <phoneticPr fontId="3"/>
  </si>
  <si>
    <t>12月</t>
    <phoneticPr fontId="3"/>
  </si>
  <si>
    <t>令和13年</t>
    <rPh sb="0" eb="2">
      <t>レイワ</t>
    </rPh>
    <rPh sb="4" eb="5">
      <t>ネン</t>
    </rPh>
    <phoneticPr fontId="3"/>
  </si>
  <si>
    <t>2月</t>
    <rPh sb="1" eb="2">
      <t>ガツ</t>
    </rPh>
    <phoneticPr fontId="23"/>
  </si>
  <si>
    <t>令和13年</t>
  </si>
  <si>
    <t>1月</t>
    <rPh sb="1" eb="2">
      <t>ガツ</t>
    </rPh>
    <phoneticPr fontId="3"/>
  </si>
  <si>
    <t>5月</t>
    <rPh sb="1" eb="2">
      <t>ガツ</t>
    </rPh>
    <phoneticPr fontId="3"/>
  </si>
  <si>
    <t>～</t>
  </si>
  <si>
    <t>注３　合計金額（税抜）及び（税込）は、入札価格内訳書（様式A-4）記載の金額と一致させてください。</t>
    <rPh sb="8" eb="9">
      <t>ゼイ</t>
    </rPh>
    <rPh sb="9" eb="10">
      <t>ヌ</t>
    </rPh>
    <rPh sb="11" eb="12">
      <t>オヨ</t>
    </rPh>
    <rPh sb="14" eb="16">
      <t>ゼイコミ</t>
    </rPh>
    <phoneticPr fontId="23"/>
  </si>
  <si>
    <t>注４　第１回（令和12年４月～６月分）を令和12年８月に、第２回（令和12年７月～９月分）を令和12年11月に、</t>
    <rPh sb="0" eb="1">
      <t>チュウ</t>
    </rPh>
    <rPh sb="3" eb="4">
      <t>ダイ</t>
    </rPh>
    <phoneticPr fontId="23"/>
  </si>
  <si>
    <t xml:space="preserve"> 第３回（令和12年10月～12月分）を令和13年２月に、第４回（令和13年１月～３月分）を令和13年５月に、</t>
    <phoneticPr fontId="3"/>
  </si>
  <si>
    <t xml:space="preserve"> 以降、令和27年５月まで年４回、事業期間中全60回払いとしてください。</t>
    <phoneticPr fontId="3"/>
  </si>
  <si>
    <t>　 　　各回の支払額は、維持管理業務期間において月単位で均等割りした対価を計上してください。</t>
    <rPh sb="4" eb="6">
      <t>カクカイ</t>
    </rPh>
    <rPh sb="7" eb="9">
      <t>シハライ</t>
    </rPh>
    <rPh sb="9" eb="10">
      <t>ガク</t>
    </rPh>
    <rPh sb="12" eb="14">
      <t>イジ</t>
    </rPh>
    <rPh sb="14" eb="16">
      <t>カンリ</t>
    </rPh>
    <rPh sb="16" eb="18">
      <t>ギョウム</t>
    </rPh>
    <rPh sb="18" eb="20">
      <t>キカン</t>
    </rPh>
    <rPh sb="24" eb="27">
      <t>ツキタンイ</t>
    </rPh>
    <rPh sb="28" eb="30">
      <t>キントウ</t>
    </rPh>
    <rPh sb="30" eb="31">
      <t>ワ</t>
    </rPh>
    <rPh sb="34" eb="36">
      <t>タイカ</t>
    </rPh>
    <rPh sb="37" eb="39">
      <t>ケイジョウ</t>
    </rPh>
    <phoneticPr fontId="23"/>
  </si>
  <si>
    <t>　　　 各回の支払額は同額としてください。</t>
    <rPh sb="4" eb="5">
      <t>カク</t>
    </rPh>
    <phoneticPr fontId="23"/>
  </si>
  <si>
    <t>注５　水色のセルには数式が入っていますので、入力しないでください。ただし、不都合がある場合は、適宜調整してください。</t>
    <rPh sb="0" eb="1">
      <t>チュウ</t>
    </rPh>
    <rPh sb="37" eb="40">
      <t>フツゴウ</t>
    </rPh>
    <rPh sb="43" eb="45">
      <t>バアイ</t>
    </rPh>
    <rPh sb="47" eb="51">
      <t>テキギチョウセイ</t>
    </rPh>
    <phoneticPr fontId="23"/>
  </si>
  <si>
    <t>注４　水色のセルには数式が入っていますので、入力しないでください。ただし、不都合がある場合は、適宜調整してください。</t>
    <rPh sb="0" eb="1">
      <t>チュウ</t>
    </rPh>
    <rPh sb="37" eb="40">
      <t>フツゴウ</t>
    </rPh>
    <rPh sb="43" eb="45">
      <t>バアイ</t>
    </rPh>
    <rPh sb="47" eb="51">
      <t>テキギチョウセイ</t>
    </rPh>
    <phoneticPr fontId="23"/>
  </si>
  <si>
    <t>様式D-2-2　施設整備工程表</t>
    <phoneticPr fontId="3"/>
  </si>
  <si>
    <t>施設整備工程表</t>
    <rPh sb="0" eb="2">
      <t>シセツ</t>
    </rPh>
    <rPh sb="2" eb="4">
      <t>セイビ</t>
    </rPh>
    <rPh sb="4" eb="7">
      <t>コウテイヒョウ</t>
    </rPh>
    <phoneticPr fontId="3"/>
  </si>
  <si>
    <t>年度</t>
    <rPh sb="0" eb="1">
      <t>ネン</t>
    </rPh>
    <rPh sb="1" eb="2">
      <t>ド</t>
    </rPh>
    <phoneticPr fontId="3"/>
  </si>
  <si>
    <t>令和8年度</t>
    <rPh sb="0" eb="2">
      <t>レイワ</t>
    </rPh>
    <rPh sb="3" eb="4">
      <t>ネンド</t>
    </rPh>
    <rPh sb="4" eb="5">
      <t>ド</t>
    </rPh>
    <phoneticPr fontId="3"/>
  </si>
  <si>
    <t>令和9年度</t>
    <rPh sb="0" eb="2">
      <t>レイワ</t>
    </rPh>
    <rPh sb="3" eb="4">
      <t>ネンド</t>
    </rPh>
    <rPh sb="4" eb="5">
      <t>ド</t>
    </rPh>
    <phoneticPr fontId="3"/>
  </si>
  <si>
    <t>令和10年度</t>
    <rPh sb="0" eb="2">
      <t>レイワ</t>
    </rPh>
    <rPh sb="4" eb="5">
      <t>ネンド</t>
    </rPh>
    <rPh sb="5" eb="6">
      <t>ド</t>
    </rPh>
    <phoneticPr fontId="3"/>
  </si>
  <si>
    <t>令和11年度</t>
    <rPh sb="0" eb="2">
      <t>レイワ</t>
    </rPh>
    <rPh sb="4" eb="5">
      <t>ネンド</t>
    </rPh>
    <rPh sb="5" eb="6">
      <t>ド</t>
    </rPh>
    <phoneticPr fontId="3"/>
  </si>
  <si>
    <t>令和12年度</t>
    <rPh sb="0" eb="2">
      <t>レイワ</t>
    </rPh>
    <rPh sb="4" eb="5">
      <t>ネンド</t>
    </rPh>
    <rPh sb="5" eb="6">
      <t>ド</t>
    </rPh>
    <phoneticPr fontId="3"/>
  </si>
  <si>
    <t>備　考</t>
  </si>
  <si>
    <t>2026年</t>
    <rPh sb="4" eb="5">
      <t>ネン</t>
    </rPh>
    <phoneticPr fontId="3"/>
  </si>
  <si>
    <t>2027年</t>
    <rPh sb="4" eb="5">
      <t>ネン</t>
    </rPh>
    <phoneticPr fontId="3"/>
  </si>
  <si>
    <t>2028年</t>
    <rPh sb="4" eb="5">
      <t>ネン</t>
    </rPh>
    <phoneticPr fontId="3"/>
  </si>
  <si>
    <t>2029年</t>
    <rPh sb="4" eb="5">
      <t>ネン</t>
    </rPh>
    <phoneticPr fontId="3"/>
  </si>
  <si>
    <t>2030年</t>
    <rPh sb="4" eb="5">
      <t>ネン</t>
    </rPh>
    <phoneticPr fontId="3"/>
  </si>
  <si>
    <t>2031年</t>
    <rPh sb="4" eb="5">
      <t>ネン</t>
    </rPh>
    <phoneticPr fontId="3"/>
  </si>
  <si>
    <t>項目</t>
    <rPh sb="0" eb="2">
      <t>コウモク</t>
    </rPh>
    <phoneticPr fontId="3"/>
  </si>
  <si>
    <t>出来高</t>
    <rPh sb="0" eb="3">
      <t>デキダカ</t>
    </rPh>
    <phoneticPr fontId="3"/>
  </si>
  <si>
    <t>注１　Ａ３横使い横書きで記入してください。なお、記入欄は適宜調整してください。</t>
    <rPh sb="0" eb="1">
      <t>チュウ</t>
    </rPh>
    <rPh sb="5" eb="6">
      <t>ヨコ</t>
    </rPh>
    <phoneticPr fontId="3"/>
  </si>
  <si>
    <t>注２　項目については、調査・設計・許認可申請取得・工事期間・竣工・検査・引渡し時期・開業準備期間・維持管理の開始時期等について、可能な範囲で詳細に記入してください。</t>
    <rPh sb="0" eb="1">
      <t>チュウ</t>
    </rPh>
    <rPh sb="3" eb="5">
      <t>コウモク</t>
    </rPh>
    <rPh sb="11" eb="13">
      <t>チョウサ</t>
    </rPh>
    <rPh sb="14" eb="16">
      <t>セッケイ</t>
    </rPh>
    <rPh sb="17" eb="20">
      <t>キョニンカ</t>
    </rPh>
    <rPh sb="20" eb="22">
      <t>シンセイ</t>
    </rPh>
    <rPh sb="22" eb="24">
      <t>シュトク</t>
    </rPh>
    <rPh sb="25" eb="27">
      <t>コウジ</t>
    </rPh>
    <rPh sb="27" eb="29">
      <t>キカン</t>
    </rPh>
    <rPh sb="30" eb="32">
      <t>シュンコウ</t>
    </rPh>
    <rPh sb="33" eb="35">
      <t>ケンサ</t>
    </rPh>
    <rPh sb="36" eb="38">
      <t>ヒキワタ</t>
    </rPh>
    <rPh sb="39" eb="41">
      <t>ジキ</t>
    </rPh>
    <rPh sb="42" eb="44">
      <t>カイギョウ</t>
    </rPh>
    <rPh sb="44" eb="46">
      <t>ジュンビ</t>
    </rPh>
    <rPh sb="46" eb="48">
      <t>キカン</t>
    </rPh>
    <rPh sb="49" eb="51">
      <t>イジ</t>
    </rPh>
    <rPh sb="51" eb="53">
      <t>カンリ</t>
    </rPh>
    <rPh sb="54" eb="56">
      <t>カイシ</t>
    </rPh>
    <rPh sb="56" eb="58">
      <t>ジキ</t>
    </rPh>
    <rPh sb="58" eb="59">
      <t>トウ</t>
    </rPh>
    <rPh sb="64" eb="66">
      <t>カノウ</t>
    </rPh>
    <rPh sb="67" eb="69">
      <t>ハンイ</t>
    </rPh>
    <rPh sb="70" eb="72">
      <t>ショウサイ</t>
    </rPh>
    <rPh sb="73" eb="75">
      <t>キニュウ</t>
    </rPh>
    <phoneticPr fontId="3"/>
  </si>
  <si>
    <t>注３　出来高の欄には、計画における工事の出来高を％で記載してください。</t>
    <rPh sb="0" eb="1">
      <t>チュウ</t>
    </rPh>
    <rPh sb="3" eb="6">
      <t>デキダカ</t>
    </rPh>
    <rPh sb="7" eb="8">
      <t>ラン</t>
    </rPh>
    <rPh sb="11" eb="12">
      <t>ケイ</t>
    </rPh>
    <rPh sb="12" eb="13">
      <t>カク</t>
    </rPh>
    <rPh sb="17" eb="19">
      <t>コウジ</t>
    </rPh>
    <rPh sb="20" eb="23">
      <t>デキダカ</t>
    </rPh>
    <rPh sb="26" eb="28">
      <t>キサイ</t>
    </rPh>
    <phoneticPr fontId="3"/>
  </si>
  <si>
    <t>様式F-6-2　修繕更新計画表</t>
    <phoneticPr fontId="3"/>
  </si>
  <si>
    <t>（単位：千円）</t>
  </si>
  <si>
    <t>令和（年度）</t>
    <rPh sb="0" eb="2">
      <t>レイワ</t>
    </rPh>
    <phoneticPr fontId="38"/>
  </si>
  <si>
    <t>事業期間</t>
    <rPh sb="0" eb="2">
      <t>ジギョウ</t>
    </rPh>
    <rPh sb="2" eb="4">
      <t>キカン</t>
    </rPh>
    <phoneticPr fontId="3"/>
  </si>
  <si>
    <t>16～30年</t>
    <rPh sb="5" eb="6">
      <t>ネン</t>
    </rPh>
    <phoneticPr fontId="3"/>
  </si>
  <si>
    <t xml:space="preserve"> 項目</t>
    <rPh sb="1" eb="3">
      <t>コウモク</t>
    </rPh>
    <phoneticPr fontId="3"/>
  </si>
  <si>
    <t>計</t>
    <rPh sb="0" eb="1">
      <t>ケイ</t>
    </rPh>
    <phoneticPr fontId="3"/>
  </si>
  <si>
    <t>合計</t>
    <rPh sb="0" eb="2">
      <t>ゴウケイ</t>
    </rPh>
    <phoneticPr fontId="3"/>
  </si>
  <si>
    <t>■建築</t>
    <rPh sb="1" eb="3">
      <t>ケンチク</t>
    </rPh>
    <phoneticPr fontId="3"/>
  </si>
  <si>
    <t>屋根・屋上</t>
    <rPh sb="0" eb="2">
      <t>ヤネ</t>
    </rPh>
    <rPh sb="3" eb="5">
      <t>オクジョウ</t>
    </rPh>
    <phoneticPr fontId="3"/>
  </si>
  <si>
    <t>外壁</t>
    <rPh sb="0" eb="2">
      <t>ガイヘキ</t>
    </rPh>
    <phoneticPr fontId="3"/>
  </si>
  <si>
    <t>外部建具</t>
    <rPh sb="0" eb="2">
      <t>ガイブ</t>
    </rPh>
    <rPh sb="2" eb="4">
      <t>タテグ</t>
    </rPh>
    <phoneticPr fontId="3"/>
  </si>
  <si>
    <t>外部その他</t>
    <rPh sb="0" eb="2">
      <t>ガイブ</t>
    </rPh>
    <rPh sb="2" eb="5">
      <t>ソノタ</t>
    </rPh>
    <phoneticPr fontId="3"/>
  </si>
  <si>
    <t>内部床</t>
    <rPh sb="0" eb="2">
      <t>ナイブ</t>
    </rPh>
    <rPh sb="2" eb="3">
      <t>ユカ</t>
    </rPh>
    <phoneticPr fontId="3"/>
  </si>
  <si>
    <t>内部壁</t>
    <rPh sb="0" eb="2">
      <t>ナイブ</t>
    </rPh>
    <rPh sb="2" eb="3">
      <t>カベ</t>
    </rPh>
    <phoneticPr fontId="3"/>
  </si>
  <si>
    <t>内部天井</t>
    <rPh sb="0" eb="2">
      <t>ナイブ</t>
    </rPh>
    <rPh sb="2" eb="4">
      <t>テンジョウ</t>
    </rPh>
    <phoneticPr fontId="3"/>
  </si>
  <si>
    <t>内部建具</t>
    <rPh sb="0" eb="2">
      <t>ナイブ</t>
    </rPh>
    <rPh sb="2" eb="4">
      <t>タテグ</t>
    </rPh>
    <phoneticPr fontId="3"/>
  </si>
  <si>
    <t>○○○</t>
    <phoneticPr fontId="3"/>
  </si>
  <si>
    <t>小計</t>
    <rPh sb="0" eb="2">
      <t>ショウケイ</t>
    </rPh>
    <phoneticPr fontId="3"/>
  </si>
  <si>
    <t>■電気設備</t>
    <rPh sb="1" eb="3">
      <t>デンキ</t>
    </rPh>
    <rPh sb="3" eb="5">
      <t>セツビ</t>
    </rPh>
    <phoneticPr fontId="3"/>
  </si>
  <si>
    <t>電力設備</t>
  </si>
  <si>
    <t>情報通信設備</t>
  </si>
  <si>
    <t>テレビ共同受信設備・電話交換機設備</t>
  </si>
  <si>
    <t>テレビ電波障害防除設備</t>
  </si>
  <si>
    <t>受変電設備・非常用発電設備・太陽光発電設備</t>
  </si>
  <si>
    <t>警報・消防設備</t>
  </si>
  <si>
    <t>インターホン設備</t>
    <phoneticPr fontId="38"/>
  </si>
  <si>
    <t>防犯設備</t>
  </si>
  <si>
    <t>電気時計設備</t>
  </si>
  <si>
    <t>放送設備</t>
  </si>
  <si>
    <t>■機械設備</t>
    <rPh sb="1" eb="3">
      <t>キカイ</t>
    </rPh>
    <rPh sb="3" eb="5">
      <t>セツビ</t>
    </rPh>
    <phoneticPr fontId="3"/>
  </si>
  <si>
    <t>空調設備</t>
    <phoneticPr fontId="3"/>
  </si>
  <si>
    <t>換気設備</t>
  </si>
  <si>
    <t>○○○</t>
  </si>
  <si>
    <t>■昇降機設備</t>
    <rPh sb="1" eb="4">
      <t>ショウコウキ</t>
    </rPh>
    <rPh sb="4" eb="6">
      <t>セツビ</t>
    </rPh>
    <phoneticPr fontId="3"/>
  </si>
  <si>
    <t>給水設備</t>
  </si>
  <si>
    <t>排水設備</t>
  </si>
  <si>
    <t>衛生設備等</t>
  </si>
  <si>
    <t>給湯設備</t>
  </si>
  <si>
    <t>■その他設備</t>
    <rPh sb="3" eb="4">
      <t>ホカ</t>
    </rPh>
    <rPh sb="4" eb="6">
      <t>セツビ</t>
    </rPh>
    <phoneticPr fontId="3"/>
  </si>
  <si>
    <t>昇降機設備</t>
  </si>
  <si>
    <t>ガス設備</t>
  </si>
  <si>
    <t>自動体外式除細動器（AED）</t>
  </si>
  <si>
    <t>■外構施設</t>
    <rPh sb="1" eb="3">
      <t>ガイコウ</t>
    </rPh>
    <rPh sb="3" eb="5">
      <t>シセツ</t>
    </rPh>
    <phoneticPr fontId="3"/>
  </si>
  <si>
    <t>駐車場</t>
    <rPh sb="0" eb="2">
      <t>チュウシャ</t>
    </rPh>
    <rPh sb="2" eb="3">
      <t>ジョウ</t>
    </rPh>
    <phoneticPr fontId="3"/>
  </si>
  <si>
    <t>駐輪場</t>
    <rPh sb="0" eb="2">
      <t>チュウリン</t>
    </rPh>
    <rPh sb="2" eb="3">
      <t>ジョウ</t>
    </rPh>
    <phoneticPr fontId="3"/>
  </si>
  <si>
    <t>ごみ集積所</t>
    <phoneticPr fontId="3"/>
  </si>
  <si>
    <t>経常修繕費</t>
    <rPh sb="0" eb="2">
      <t>ケイジョウ</t>
    </rPh>
    <rPh sb="2" eb="5">
      <t>シュウゼンヒ</t>
    </rPh>
    <phoneticPr fontId="3"/>
  </si>
  <si>
    <t>注１　記入欄及び項目については、提案に応じて適宜調整してください。</t>
    <rPh sb="0" eb="1">
      <t>チュウ</t>
    </rPh>
    <rPh sb="3" eb="5">
      <t>キニュウ</t>
    </rPh>
    <rPh sb="5" eb="6">
      <t>ラン</t>
    </rPh>
    <rPh sb="6" eb="7">
      <t>オヨ</t>
    </rPh>
    <rPh sb="8" eb="10">
      <t>コウモク</t>
    </rPh>
    <rPh sb="16" eb="18">
      <t>テイアン</t>
    </rPh>
    <rPh sb="19" eb="20">
      <t>オウ</t>
    </rPh>
    <rPh sb="22" eb="24">
      <t>テキギ</t>
    </rPh>
    <rPh sb="24" eb="26">
      <t>チョウセイ</t>
    </rPh>
    <phoneticPr fontId="3"/>
  </si>
  <si>
    <t>注２　維持管理期間は15年とし、事業期間を超える期間15年分を加え、30年間にて本計画を作成してください。</t>
    <rPh sb="0" eb="1">
      <t>チュウ</t>
    </rPh>
    <phoneticPr fontId="3"/>
  </si>
  <si>
    <t>注３　消費税込み（税率10％）とし、かつ物価変動率は除いて計算してください。</t>
    <rPh sb="0" eb="1">
      <t>チュウ</t>
    </rPh>
    <rPh sb="9" eb="11">
      <t>ゼイリツ</t>
    </rPh>
    <phoneticPr fontId="3"/>
  </si>
  <si>
    <t>注４　水色のセルには数式が入っていますので、入力しないでください。ただし、不都合がある場合は、適宜調整してください。</t>
    <phoneticPr fontId="3"/>
  </si>
  <si>
    <t>提案者記号</t>
    <phoneticPr fontId="3"/>
  </si>
  <si>
    <t>様式H－２　面積表</t>
    <rPh sb="6" eb="9">
      <t>メンセキヒョウ</t>
    </rPh>
    <phoneticPr fontId="3"/>
  </si>
  <si>
    <t>No</t>
    <phoneticPr fontId="33"/>
  </si>
  <si>
    <t>必要諸室（名称）</t>
  </si>
  <si>
    <t>室数
（室）</t>
    <rPh sb="0" eb="2">
      <t>シツスウ</t>
    </rPh>
    <rPh sb="4" eb="5">
      <t>シツ</t>
    </rPh>
    <phoneticPr fontId="33"/>
  </si>
  <si>
    <t>床面積（㎡）</t>
    <rPh sb="0" eb="3">
      <t>ユカメンセキ</t>
    </rPh>
    <phoneticPr fontId="33"/>
  </si>
  <si>
    <t>〇階</t>
    <rPh sb="1" eb="2">
      <t>カイ</t>
    </rPh>
    <phoneticPr fontId="33"/>
  </si>
  <si>
    <t>各階合計</t>
    <rPh sb="0" eb="2">
      <t>カクカイ</t>
    </rPh>
    <rPh sb="2" eb="4">
      <t>ゴウケイ</t>
    </rPh>
    <phoneticPr fontId="33"/>
  </si>
  <si>
    <t>図書館</t>
    <rPh sb="0" eb="3">
      <t>トショカン</t>
    </rPh>
    <phoneticPr fontId="33"/>
  </si>
  <si>
    <t>共用
エリア</t>
    <rPh sb="0" eb="2">
      <t>キョウヨウ</t>
    </rPh>
    <phoneticPr fontId="33"/>
  </si>
  <si>
    <t>カウンター</t>
    <phoneticPr fontId="33"/>
  </si>
  <si>
    <t>検索端末台</t>
    <rPh sb="0" eb="2">
      <t>ケンサク</t>
    </rPh>
    <rPh sb="2" eb="4">
      <t>タンマツ</t>
    </rPh>
    <rPh sb="4" eb="5">
      <t>ダイ</t>
    </rPh>
    <phoneticPr fontId="33"/>
  </si>
  <si>
    <t>予約本コーナー</t>
    <rPh sb="0" eb="3">
      <t>ヨヤクホン</t>
    </rPh>
    <phoneticPr fontId="33"/>
  </si>
  <si>
    <t>自動貸出機スペース</t>
    <rPh sb="0" eb="4">
      <t>ジドウカシダシ</t>
    </rPh>
    <rPh sb="4" eb="5">
      <t>キ</t>
    </rPh>
    <phoneticPr fontId="33"/>
  </si>
  <si>
    <t>ベビーカー置場</t>
    <phoneticPr fontId="33"/>
  </si>
  <si>
    <t>ブラウジングスペース</t>
    <phoneticPr fontId="33"/>
  </si>
  <si>
    <t>廊下</t>
    <rPh sb="0" eb="2">
      <t>ロウカ</t>
    </rPh>
    <phoneticPr fontId="33"/>
  </si>
  <si>
    <t>階段</t>
    <rPh sb="0" eb="2">
      <t>カイダン</t>
    </rPh>
    <phoneticPr fontId="33"/>
  </si>
  <si>
    <t>EV</t>
    <phoneticPr fontId="33"/>
  </si>
  <si>
    <t>トイレ（多目的・男・女）</t>
    <phoneticPr fontId="33"/>
  </si>
  <si>
    <t>子ども
エリア</t>
    <rPh sb="0" eb="1">
      <t>コ</t>
    </rPh>
    <phoneticPr fontId="33"/>
  </si>
  <si>
    <t>子ども書架スペース</t>
    <rPh sb="0" eb="1">
      <t>コ</t>
    </rPh>
    <rPh sb="3" eb="5">
      <t>ショカ</t>
    </rPh>
    <phoneticPr fontId="33"/>
  </si>
  <si>
    <t>子ども閲覧スペース</t>
    <rPh sb="0" eb="1">
      <t>コ</t>
    </rPh>
    <rPh sb="3" eb="5">
      <t>エツラン</t>
    </rPh>
    <phoneticPr fontId="33"/>
  </si>
  <si>
    <t>プレイングスペース</t>
    <phoneticPr fontId="33"/>
  </si>
  <si>
    <t>一般
エリア</t>
    <rPh sb="0" eb="2">
      <t>イッパン</t>
    </rPh>
    <phoneticPr fontId="33"/>
  </si>
  <si>
    <t>一般書架スペース</t>
    <rPh sb="0" eb="2">
      <t>イッパン</t>
    </rPh>
    <rPh sb="2" eb="4">
      <t>ショカ</t>
    </rPh>
    <phoneticPr fontId="33"/>
  </si>
  <si>
    <t>一般閲覧スペース</t>
    <rPh sb="0" eb="2">
      <t>イッパン</t>
    </rPh>
    <rPh sb="2" eb="4">
      <t>エツラン</t>
    </rPh>
    <phoneticPr fontId="33"/>
  </si>
  <si>
    <t>静寂読書室</t>
    <rPh sb="0" eb="5">
      <t>セイジャクドクショシツ</t>
    </rPh>
    <phoneticPr fontId="33"/>
  </si>
  <si>
    <t>学習
エリア</t>
    <phoneticPr fontId="33"/>
  </si>
  <si>
    <t>学習室</t>
    <rPh sb="0" eb="2">
      <t>ガクシュウ</t>
    </rPh>
    <rPh sb="2" eb="3">
      <t>シツ</t>
    </rPh>
    <phoneticPr fontId="33"/>
  </si>
  <si>
    <t>グループスペース</t>
    <phoneticPr fontId="33"/>
  </si>
  <si>
    <t>対面朗読室</t>
    <phoneticPr fontId="33"/>
  </si>
  <si>
    <t>事務
エリア</t>
    <phoneticPr fontId="33"/>
  </si>
  <si>
    <t>閉架書庫</t>
    <rPh sb="0" eb="2">
      <t>ヘイカ</t>
    </rPh>
    <rPh sb="2" eb="4">
      <t>ショコ</t>
    </rPh>
    <phoneticPr fontId="33"/>
  </si>
  <si>
    <t>事務室</t>
    <rPh sb="0" eb="3">
      <t>ジムシツ</t>
    </rPh>
    <phoneticPr fontId="33"/>
  </si>
  <si>
    <t>作業室</t>
    <rPh sb="0" eb="2">
      <t>サギョウ</t>
    </rPh>
    <rPh sb="2" eb="3">
      <t>シツ</t>
    </rPh>
    <phoneticPr fontId="33"/>
  </si>
  <si>
    <t>倉庫</t>
    <rPh sb="0" eb="2">
      <t>ソウコ</t>
    </rPh>
    <phoneticPr fontId="33"/>
  </si>
  <si>
    <t>会議室（応接室兼用）</t>
    <rPh sb="0" eb="3">
      <t>カイギシツ</t>
    </rPh>
    <rPh sb="4" eb="7">
      <t>オウセツシツ</t>
    </rPh>
    <rPh sb="7" eb="9">
      <t>ケンヨウ</t>
    </rPh>
    <phoneticPr fontId="33"/>
  </si>
  <si>
    <t>休憩室</t>
    <rPh sb="0" eb="2">
      <t>キュウケイ</t>
    </rPh>
    <rPh sb="2" eb="3">
      <t>シツ</t>
    </rPh>
    <phoneticPr fontId="33"/>
  </si>
  <si>
    <t>更衣室</t>
    <rPh sb="0" eb="3">
      <t>コウイシツ</t>
    </rPh>
    <phoneticPr fontId="33"/>
  </si>
  <si>
    <t>印刷室</t>
    <rPh sb="0" eb="2">
      <t>インサツ</t>
    </rPh>
    <rPh sb="2" eb="3">
      <t>シツ</t>
    </rPh>
    <phoneticPr fontId="33"/>
  </si>
  <si>
    <t>廊下</t>
    <phoneticPr fontId="33"/>
  </si>
  <si>
    <t>階段</t>
    <phoneticPr fontId="33"/>
  </si>
  <si>
    <t>搬出入用EV</t>
    <rPh sb="0" eb="3">
      <t>ハンシュツニュウ</t>
    </rPh>
    <rPh sb="3" eb="4">
      <t>ヨウ</t>
    </rPh>
    <phoneticPr fontId="33"/>
  </si>
  <si>
    <t>職員用トイレ（男・女）</t>
    <rPh sb="0" eb="2">
      <t>ショクイン</t>
    </rPh>
    <rPh sb="2" eb="3">
      <t>ヨウ</t>
    </rPh>
    <rPh sb="7" eb="8">
      <t>オトコ</t>
    </rPh>
    <rPh sb="9" eb="10">
      <t>オンナ</t>
    </rPh>
    <phoneticPr fontId="33"/>
  </si>
  <si>
    <t>図書館合計</t>
    <rPh sb="0" eb="3">
      <t>トショカン</t>
    </rPh>
    <rPh sb="3" eb="5">
      <t>ゴウケイ</t>
    </rPh>
    <phoneticPr fontId="33"/>
  </si>
  <si>
    <t>子ども
センター</t>
    <rPh sb="0" eb="1">
      <t>コ</t>
    </rPh>
    <phoneticPr fontId="33"/>
  </si>
  <si>
    <t>つながりエリア</t>
    <phoneticPr fontId="33"/>
  </si>
  <si>
    <t>子育て支援
広場</t>
    <rPh sb="0" eb="2">
      <t>コソダ</t>
    </rPh>
    <rPh sb="3" eb="5">
      <t>シエン</t>
    </rPh>
    <rPh sb="6" eb="8">
      <t>ヒロバ</t>
    </rPh>
    <phoneticPr fontId="33"/>
  </si>
  <si>
    <t>自由来館スペース</t>
    <rPh sb="0" eb="4">
      <t>ジユウライカン</t>
    </rPh>
    <phoneticPr fontId="33"/>
  </si>
  <si>
    <t>地域交流スペース</t>
    <rPh sb="0" eb="4">
      <t>チイキコウリュウ</t>
    </rPh>
    <phoneticPr fontId="33"/>
  </si>
  <si>
    <t>子どもの一時預かりスペース</t>
    <rPh sb="0" eb="1">
      <t>コ</t>
    </rPh>
    <rPh sb="4" eb="7">
      <t>イチジアズ</t>
    </rPh>
    <phoneticPr fontId="33"/>
  </si>
  <si>
    <t>執務室</t>
    <rPh sb="0" eb="3">
      <t>シツムシツ</t>
    </rPh>
    <phoneticPr fontId="33"/>
  </si>
  <si>
    <t>相談室</t>
    <rPh sb="0" eb="3">
      <t>ソウダンシツ</t>
    </rPh>
    <phoneticPr fontId="33"/>
  </si>
  <si>
    <t>授乳室</t>
    <rPh sb="0" eb="3">
      <t>ジュニュウシツ</t>
    </rPh>
    <phoneticPr fontId="33"/>
  </si>
  <si>
    <t>トイレ・オムツ洗い場</t>
    <rPh sb="7" eb="8">
      <t>アラ</t>
    </rPh>
    <rPh sb="9" eb="10">
      <t>バ</t>
    </rPh>
    <phoneticPr fontId="33"/>
  </si>
  <si>
    <t>流し台・湯沸かしスペース</t>
    <rPh sb="0" eb="1">
      <t>ナガ</t>
    </rPh>
    <rPh sb="2" eb="3">
      <t>ダイ</t>
    </rPh>
    <rPh sb="4" eb="6">
      <t>ユワ</t>
    </rPh>
    <phoneticPr fontId="33"/>
  </si>
  <si>
    <t>多目的広場</t>
    <rPh sb="0" eb="3">
      <t>タモクテキ</t>
    </rPh>
    <rPh sb="3" eb="5">
      <t>ヒロバ</t>
    </rPh>
    <phoneticPr fontId="33"/>
  </si>
  <si>
    <t>多目的スペース</t>
    <phoneticPr fontId="33"/>
  </si>
  <si>
    <t>用具倉庫</t>
    <phoneticPr fontId="33"/>
  </si>
  <si>
    <t>スタッフルーム</t>
    <phoneticPr fontId="33"/>
  </si>
  <si>
    <t>カフェ・自由休憩スペース</t>
    <rPh sb="4" eb="8">
      <t>ジユウキュウケイ</t>
    </rPh>
    <phoneticPr fontId="33"/>
  </si>
  <si>
    <t>トイレ</t>
    <phoneticPr fontId="33"/>
  </si>
  <si>
    <t>つながりエリア合計</t>
    <rPh sb="7" eb="9">
      <t>ゴウケイ</t>
    </rPh>
    <phoneticPr fontId="33"/>
  </si>
  <si>
    <t>居場所・ふれあいエリア</t>
    <rPh sb="0" eb="3">
      <t>イバショ</t>
    </rPh>
    <phoneticPr fontId="33"/>
  </si>
  <si>
    <t>子供の居場所機能</t>
    <rPh sb="0" eb="2">
      <t>コドモ</t>
    </rPh>
    <rPh sb="3" eb="8">
      <t>イバショキノウ</t>
    </rPh>
    <phoneticPr fontId="33"/>
  </si>
  <si>
    <t>教室</t>
    <rPh sb="0" eb="2">
      <t>キョウシツ</t>
    </rPh>
    <phoneticPr fontId="33"/>
  </si>
  <si>
    <t>居場所・ふれあいエリア合計</t>
    <rPh sb="11" eb="13">
      <t>ゴウケイ</t>
    </rPh>
    <phoneticPr fontId="33"/>
  </si>
  <si>
    <t>職員エリア</t>
    <rPh sb="0" eb="2">
      <t>ショクイン</t>
    </rPh>
    <phoneticPr fontId="33"/>
  </si>
  <si>
    <t>会議室</t>
    <rPh sb="0" eb="3">
      <t>カイギシツ</t>
    </rPh>
    <phoneticPr fontId="33"/>
  </si>
  <si>
    <t>休憩室</t>
    <rPh sb="0" eb="3">
      <t>キュウケイシツ</t>
    </rPh>
    <phoneticPr fontId="33"/>
  </si>
  <si>
    <t>書庫・倉庫</t>
    <rPh sb="0" eb="2">
      <t>ショコ</t>
    </rPh>
    <rPh sb="3" eb="5">
      <t>ソウコ</t>
    </rPh>
    <phoneticPr fontId="33"/>
  </si>
  <si>
    <t>職員用トイレ（男・女）</t>
    <rPh sb="0" eb="3">
      <t>ショクインヨウ</t>
    </rPh>
    <rPh sb="7" eb="8">
      <t>オトコ</t>
    </rPh>
    <rPh sb="9" eb="10">
      <t>オンナ</t>
    </rPh>
    <phoneticPr fontId="33"/>
  </si>
  <si>
    <t>職員エリア合計</t>
    <rPh sb="5" eb="7">
      <t>ゴウケイ</t>
    </rPh>
    <phoneticPr fontId="33"/>
  </si>
  <si>
    <t>相談
支援
エリア</t>
    <rPh sb="0" eb="2">
      <t>ソウダン</t>
    </rPh>
    <rPh sb="3" eb="5">
      <t>シエン</t>
    </rPh>
    <phoneticPr fontId="33"/>
  </si>
  <si>
    <t>相談機能</t>
    <rPh sb="0" eb="4">
      <t>ソウダンキノウ</t>
    </rPh>
    <phoneticPr fontId="33"/>
  </si>
  <si>
    <t>受付</t>
    <rPh sb="0" eb="2">
      <t>ウケツケ</t>
    </rPh>
    <phoneticPr fontId="33"/>
  </si>
  <si>
    <t>待合</t>
    <rPh sb="0" eb="2">
      <t>マチアイ</t>
    </rPh>
    <phoneticPr fontId="33"/>
  </si>
  <si>
    <t>キッズスペース</t>
    <phoneticPr fontId="33"/>
  </si>
  <si>
    <t>相談室（大）</t>
    <rPh sb="0" eb="2">
      <t>ソウダン</t>
    </rPh>
    <rPh sb="2" eb="3">
      <t>シツ</t>
    </rPh>
    <rPh sb="4" eb="5">
      <t>ダイ</t>
    </rPh>
    <phoneticPr fontId="33"/>
  </si>
  <si>
    <t>検査室</t>
    <rPh sb="0" eb="3">
      <t>ケンサシツ</t>
    </rPh>
    <phoneticPr fontId="33"/>
  </si>
  <si>
    <t>観察室</t>
    <rPh sb="0" eb="3">
      <t>カンサツシツ</t>
    </rPh>
    <phoneticPr fontId="33"/>
  </si>
  <si>
    <t>協同面接室</t>
    <rPh sb="0" eb="2">
      <t>キョウドウ</t>
    </rPh>
    <rPh sb="2" eb="5">
      <t>メンセツシツ</t>
    </rPh>
    <phoneticPr fontId="33"/>
  </si>
  <si>
    <t>プレイルーム</t>
    <phoneticPr fontId="33"/>
  </si>
  <si>
    <t>医務室</t>
    <rPh sb="0" eb="3">
      <t>イムシツ</t>
    </rPh>
    <phoneticPr fontId="33"/>
  </si>
  <si>
    <t>相談機能合計</t>
    <rPh sb="4" eb="6">
      <t>ゴウケイ</t>
    </rPh>
    <phoneticPr fontId="33"/>
  </si>
  <si>
    <t>一時
保護所</t>
    <rPh sb="0" eb="2">
      <t>イチジ</t>
    </rPh>
    <rPh sb="3" eb="5">
      <t>ホゴ</t>
    </rPh>
    <rPh sb="5" eb="6">
      <t>ショ</t>
    </rPh>
    <phoneticPr fontId="33"/>
  </si>
  <si>
    <t>学齢児ユニット（男×2、女×2）</t>
    <rPh sb="0" eb="3">
      <t>ガクレイジ</t>
    </rPh>
    <rPh sb="8" eb="9">
      <t>オトコ</t>
    </rPh>
    <rPh sb="12" eb="13">
      <t>オンナ</t>
    </rPh>
    <phoneticPr fontId="33"/>
  </si>
  <si>
    <t>居室（男）</t>
    <rPh sb="0" eb="2">
      <t>キョシツ</t>
    </rPh>
    <rPh sb="3" eb="4">
      <t>オトコ</t>
    </rPh>
    <phoneticPr fontId="33"/>
  </si>
  <si>
    <t>居室（女）</t>
    <rPh sb="0" eb="2">
      <t>キョシツ</t>
    </rPh>
    <rPh sb="3" eb="4">
      <t>オンナ</t>
    </rPh>
    <phoneticPr fontId="33"/>
  </si>
  <si>
    <t>リビング（男）</t>
    <rPh sb="5" eb="6">
      <t>オトコ</t>
    </rPh>
    <phoneticPr fontId="33"/>
  </si>
  <si>
    <t>リビング（女）</t>
    <rPh sb="5" eb="6">
      <t>オンナ</t>
    </rPh>
    <phoneticPr fontId="33"/>
  </si>
  <si>
    <t>脱衣所・浴室（男）</t>
    <rPh sb="0" eb="3">
      <t>ダツイジョ</t>
    </rPh>
    <rPh sb="4" eb="6">
      <t>ヨクシツ</t>
    </rPh>
    <rPh sb="7" eb="8">
      <t>オトコ</t>
    </rPh>
    <phoneticPr fontId="33"/>
  </si>
  <si>
    <t>脱衣所・浴室（女）</t>
    <rPh sb="0" eb="3">
      <t>ダツイジョ</t>
    </rPh>
    <rPh sb="4" eb="6">
      <t>ヨクシツ</t>
    </rPh>
    <rPh sb="7" eb="8">
      <t>オンナ</t>
    </rPh>
    <phoneticPr fontId="33"/>
  </si>
  <si>
    <t>トイレ（男）</t>
    <rPh sb="4" eb="5">
      <t>オトコ</t>
    </rPh>
    <phoneticPr fontId="33"/>
  </si>
  <si>
    <t>トイレ（女）</t>
    <rPh sb="4" eb="5">
      <t>オンナ</t>
    </rPh>
    <phoneticPr fontId="33"/>
  </si>
  <si>
    <t>倉庫（男）</t>
    <rPh sb="0" eb="2">
      <t>ソウコ</t>
    </rPh>
    <rPh sb="3" eb="4">
      <t>オトコ</t>
    </rPh>
    <phoneticPr fontId="33"/>
  </si>
  <si>
    <t>倉庫（女）</t>
    <rPh sb="0" eb="2">
      <t>ソウコ</t>
    </rPh>
    <rPh sb="3" eb="4">
      <t>オンナ</t>
    </rPh>
    <phoneticPr fontId="33"/>
  </si>
  <si>
    <t>児童用衣類保管庫（男）</t>
    <rPh sb="0" eb="3">
      <t>ジドウヨウ</t>
    </rPh>
    <rPh sb="3" eb="8">
      <t>イルイホカンコ</t>
    </rPh>
    <rPh sb="9" eb="10">
      <t>オトコ</t>
    </rPh>
    <phoneticPr fontId="33"/>
  </si>
  <si>
    <t>児童用衣類保管庫（女）</t>
    <rPh sb="3" eb="8">
      <t>イルイホカンコ</t>
    </rPh>
    <rPh sb="9" eb="10">
      <t>オンナ</t>
    </rPh>
    <phoneticPr fontId="33"/>
  </si>
  <si>
    <t>ユニット内物品保管スペース（男）</t>
    <rPh sb="4" eb="5">
      <t>ナイ</t>
    </rPh>
    <rPh sb="5" eb="7">
      <t>ブッピン</t>
    </rPh>
    <rPh sb="7" eb="9">
      <t>ホカン</t>
    </rPh>
    <rPh sb="14" eb="15">
      <t>オトコ</t>
    </rPh>
    <phoneticPr fontId="33"/>
  </si>
  <si>
    <t>ユニット内物品保管スペース（女）</t>
    <rPh sb="5" eb="7">
      <t>ブッピン</t>
    </rPh>
    <rPh sb="7" eb="9">
      <t>ホカン</t>
    </rPh>
    <rPh sb="14" eb="15">
      <t>オンナ</t>
    </rPh>
    <phoneticPr fontId="33"/>
  </si>
  <si>
    <t>廊下（男）</t>
    <rPh sb="3" eb="4">
      <t>オトコ</t>
    </rPh>
    <phoneticPr fontId="33"/>
  </si>
  <si>
    <t>廊下（女）</t>
    <rPh sb="0" eb="2">
      <t>ロウカ</t>
    </rPh>
    <rPh sb="3" eb="4">
      <t>オンナ</t>
    </rPh>
    <phoneticPr fontId="33"/>
  </si>
  <si>
    <t>手洗い場</t>
    <rPh sb="0" eb="2">
      <t>テアラ</t>
    </rPh>
    <rPh sb="3" eb="4">
      <t>バ</t>
    </rPh>
    <phoneticPr fontId="33"/>
  </si>
  <si>
    <t>学齢児
個別
対応
ユニット</t>
    <rPh sb="0" eb="3">
      <t>ガクレイジ</t>
    </rPh>
    <rPh sb="4" eb="6">
      <t>コベツ</t>
    </rPh>
    <rPh sb="7" eb="9">
      <t>タイオウ</t>
    </rPh>
    <phoneticPr fontId="33"/>
  </si>
  <si>
    <t>個別対応室（男）</t>
    <rPh sb="0" eb="5">
      <t>コベツタイオウシツ</t>
    </rPh>
    <rPh sb="6" eb="7">
      <t>オトコ</t>
    </rPh>
    <phoneticPr fontId="33"/>
  </si>
  <si>
    <t>個別対応室（女）</t>
    <rPh sb="0" eb="5">
      <t>コベツタイオウシツ</t>
    </rPh>
    <rPh sb="6" eb="7">
      <t>オンナ</t>
    </rPh>
    <phoneticPr fontId="33"/>
  </si>
  <si>
    <t>脱衣室・浴室（男）</t>
    <rPh sb="0" eb="3">
      <t>ダツイシツ</t>
    </rPh>
    <rPh sb="4" eb="6">
      <t>ヨクシツ</t>
    </rPh>
    <rPh sb="7" eb="8">
      <t>オトコ</t>
    </rPh>
    <phoneticPr fontId="33"/>
  </si>
  <si>
    <t>脱衣室・浴室（女）</t>
    <rPh sb="0" eb="3">
      <t>ダツイシツ</t>
    </rPh>
    <rPh sb="4" eb="6">
      <t>ヨクシツ</t>
    </rPh>
    <rPh sb="7" eb="8">
      <t>オンナ</t>
    </rPh>
    <phoneticPr fontId="33"/>
  </si>
  <si>
    <t>幼児
ユニット</t>
    <rPh sb="0" eb="2">
      <t>ヨウジ</t>
    </rPh>
    <phoneticPr fontId="33"/>
  </si>
  <si>
    <t>居室</t>
    <rPh sb="0" eb="2">
      <t>キョシツ</t>
    </rPh>
    <phoneticPr fontId="33"/>
  </si>
  <si>
    <t>リビング</t>
    <phoneticPr fontId="33"/>
  </si>
  <si>
    <t>トイレ・脱衣室・浴室</t>
    <rPh sb="4" eb="7">
      <t>ダツイシツ</t>
    </rPh>
    <rPh sb="8" eb="10">
      <t>ヨクシツ</t>
    </rPh>
    <phoneticPr fontId="33"/>
  </si>
  <si>
    <t>執務室（幼児）</t>
    <rPh sb="0" eb="3">
      <t>シツムシツ</t>
    </rPh>
    <rPh sb="4" eb="6">
      <t>ヨウジ</t>
    </rPh>
    <phoneticPr fontId="33"/>
  </si>
  <si>
    <t>幼児用テラス</t>
    <rPh sb="0" eb="2">
      <t>ヨウジ</t>
    </rPh>
    <rPh sb="2" eb="3">
      <t>ヨウ</t>
    </rPh>
    <phoneticPr fontId="33"/>
  </si>
  <si>
    <t>日中
活動
エリア</t>
    <rPh sb="0" eb="2">
      <t>ニッチュウ</t>
    </rPh>
    <rPh sb="3" eb="5">
      <t>カツドウ</t>
    </rPh>
    <phoneticPr fontId="33"/>
  </si>
  <si>
    <t>食堂</t>
    <rPh sb="0" eb="2">
      <t>ショクドウ</t>
    </rPh>
    <phoneticPr fontId="33"/>
  </si>
  <si>
    <t>学習室</t>
    <rPh sb="0" eb="3">
      <t>ガクシュウシツ</t>
    </rPh>
    <phoneticPr fontId="33"/>
  </si>
  <si>
    <t>体育館</t>
    <rPh sb="0" eb="3">
      <t>タイイクカン</t>
    </rPh>
    <phoneticPr fontId="33"/>
  </si>
  <si>
    <t>用具倉庫</t>
    <rPh sb="0" eb="4">
      <t>ヨウグソウコ</t>
    </rPh>
    <phoneticPr fontId="33"/>
  </si>
  <si>
    <t>管理
エリア</t>
    <rPh sb="0" eb="2">
      <t>カンリ</t>
    </rPh>
    <phoneticPr fontId="33"/>
  </si>
  <si>
    <t>宿直室兼休養室</t>
    <rPh sb="0" eb="3">
      <t>シュクチョクシツ</t>
    </rPh>
    <rPh sb="3" eb="4">
      <t>ケン</t>
    </rPh>
    <rPh sb="4" eb="7">
      <t>キュウヨウシツ</t>
    </rPh>
    <phoneticPr fontId="33"/>
  </si>
  <si>
    <t>面接室</t>
    <rPh sb="0" eb="3">
      <t>メンセツシツ</t>
    </rPh>
    <phoneticPr fontId="33"/>
  </si>
  <si>
    <t>静養室</t>
    <rPh sb="0" eb="3">
      <t>セイヨウシツ</t>
    </rPh>
    <phoneticPr fontId="33"/>
  </si>
  <si>
    <t>インテーク室</t>
    <rPh sb="5" eb="6">
      <t>シツ</t>
    </rPh>
    <phoneticPr fontId="33"/>
  </si>
  <si>
    <t>所持品保管庫</t>
    <rPh sb="0" eb="6">
      <t>ショジヒンホカンコ</t>
    </rPh>
    <phoneticPr fontId="33"/>
  </si>
  <si>
    <t>職員用トイレ（男・女）</t>
    <rPh sb="0" eb="3">
      <t>ショクインヨウ</t>
    </rPh>
    <phoneticPr fontId="33"/>
  </si>
  <si>
    <t>厨房</t>
    <rPh sb="0" eb="2">
      <t>チュウボウ</t>
    </rPh>
    <phoneticPr fontId="33"/>
  </si>
  <si>
    <t>リネン庫</t>
    <rPh sb="3" eb="4">
      <t>コ</t>
    </rPh>
    <phoneticPr fontId="33"/>
  </si>
  <si>
    <t>洗濯室</t>
    <rPh sb="0" eb="3">
      <t>センタクシツ</t>
    </rPh>
    <phoneticPr fontId="33"/>
  </si>
  <si>
    <t>退避部屋</t>
    <rPh sb="0" eb="2">
      <t>タイヒ</t>
    </rPh>
    <rPh sb="2" eb="4">
      <t>ヘヤ</t>
    </rPh>
    <phoneticPr fontId="33"/>
  </si>
  <si>
    <t>一時保護所合計</t>
    <rPh sb="5" eb="7">
      <t>ゴウケイ</t>
    </rPh>
    <phoneticPr fontId="33"/>
  </si>
  <si>
    <t>相談支援エリア合計</t>
    <rPh sb="6" eb="8">
      <t>ゴウケイ</t>
    </rPh>
    <phoneticPr fontId="33"/>
  </si>
  <si>
    <t>子どもセンター合計</t>
    <rPh sb="7" eb="9">
      <t>ゴウケイ</t>
    </rPh>
    <phoneticPr fontId="33"/>
  </si>
  <si>
    <t>全体共用エリア</t>
    <rPh sb="0" eb="4">
      <t>ゼンタイキョウヨウ</t>
    </rPh>
    <phoneticPr fontId="33"/>
  </si>
  <si>
    <t>共用エリア</t>
    <rPh sb="0" eb="2">
      <t>キョウヨウ</t>
    </rPh>
    <phoneticPr fontId="33"/>
  </si>
  <si>
    <t>エントランス</t>
    <phoneticPr fontId="33"/>
  </si>
  <si>
    <t>風除室</t>
    <rPh sb="0" eb="3">
      <t>フウジョシツ</t>
    </rPh>
    <phoneticPr fontId="33"/>
  </si>
  <si>
    <t>総合案内・受付カウンター</t>
    <rPh sb="0" eb="4">
      <t>ソウゴウアンナイ</t>
    </rPh>
    <rPh sb="5" eb="7">
      <t>ウケツケ</t>
    </rPh>
    <phoneticPr fontId="33"/>
  </si>
  <si>
    <t>来館者用トイレ（多目的・男・女）</t>
    <rPh sb="0" eb="3">
      <t>ライカンシャ</t>
    </rPh>
    <rPh sb="3" eb="4">
      <t>ヨウ</t>
    </rPh>
    <phoneticPr fontId="33"/>
  </si>
  <si>
    <t>管理エリア</t>
    <rPh sb="0" eb="2">
      <t>カンリ</t>
    </rPh>
    <phoneticPr fontId="33"/>
  </si>
  <si>
    <t>中央監視室</t>
    <phoneticPr fontId="33"/>
  </si>
  <si>
    <t>警備員室</t>
    <rPh sb="0" eb="3">
      <t>ケイビイン</t>
    </rPh>
    <rPh sb="3" eb="4">
      <t>シツ</t>
    </rPh>
    <phoneticPr fontId="33"/>
  </si>
  <si>
    <t>機械室</t>
    <rPh sb="0" eb="3">
      <t>キカイシツ</t>
    </rPh>
    <phoneticPr fontId="33"/>
  </si>
  <si>
    <t>設備室（公害測定局）</t>
    <rPh sb="0" eb="2">
      <t>セツビ</t>
    </rPh>
    <rPh sb="2" eb="3">
      <t>シツ</t>
    </rPh>
    <rPh sb="4" eb="6">
      <t>コウガイ</t>
    </rPh>
    <rPh sb="6" eb="8">
      <t>ソクテイ</t>
    </rPh>
    <rPh sb="8" eb="9">
      <t>キョク</t>
    </rPh>
    <phoneticPr fontId="33"/>
  </si>
  <si>
    <t>備蓄倉庫</t>
    <rPh sb="0" eb="4">
      <t>ビチクソウコ</t>
    </rPh>
    <phoneticPr fontId="33"/>
  </si>
  <si>
    <t>ゴミ保管庫</t>
    <rPh sb="2" eb="5">
      <t>ホカンコ</t>
    </rPh>
    <phoneticPr fontId="33"/>
  </si>
  <si>
    <t>全体共用エリア合計</t>
    <rPh sb="7" eb="9">
      <t>ゴウケイ</t>
    </rPh>
    <phoneticPr fontId="33"/>
  </si>
  <si>
    <t>延床面積</t>
    <rPh sb="0" eb="4">
      <t>ノベユカメンセキ</t>
    </rPh>
    <phoneticPr fontId="33"/>
  </si>
  <si>
    <t>注３　本表にない項目については適宜追加してください。また、必要に応じて行を追加して下さい。</t>
    <rPh sb="0" eb="1">
      <t>チュウ</t>
    </rPh>
    <rPh sb="29" eb="31">
      <t>ヒツヨウ</t>
    </rPh>
    <rPh sb="32" eb="33">
      <t>オウ</t>
    </rPh>
    <rPh sb="35" eb="36">
      <t>ギョウ</t>
    </rPh>
    <rPh sb="37" eb="39">
      <t>ツイカ</t>
    </rPh>
    <rPh sb="41" eb="42">
      <t>クダ</t>
    </rPh>
    <phoneticPr fontId="5"/>
  </si>
  <si>
    <t>金額</t>
    <rPh sb="0" eb="2">
      <t>キンガク</t>
    </rPh>
    <phoneticPr fontId="3"/>
  </si>
  <si>
    <t>・諸室ごとに作成してください。</t>
    <rPh sb="1" eb="3">
      <t>ショシツ</t>
    </rPh>
    <rPh sb="6" eb="8">
      <t>サクセイ</t>
    </rPh>
    <phoneticPr fontId="3"/>
  </si>
  <si>
    <t>・消費税を考慮しない金額を記載してください。</t>
    <rPh sb="1" eb="4">
      <t>ショウヒゼイ</t>
    </rPh>
    <rPh sb="5" eb="7">
      <t>コウリョ</t>
    </rPh>
    <rPh sb="10" eb="12">
      <t>キンガク</t>
    </rPh>
    <rPh sb="13" eb="15">
      <t>キサイ</t>
    </rPh>
    <phoneticPr fontId="3"/>
  </si>
  <si>
    <t>・要求水準書（資料13　什器・備品等リスト）に挙げていないものについては、品名及び仕様に網掛けして下さい。</t>
    <rPh sb="1" eb="3">
      <t>ヨウキュウ</t>
    </rPh>
    <rPh sb="3" eb="5">
      <t>スイジュン</t>
    </rPh>
    <rPh sb="5" eb="6">
      <t>ショ</t>
    </rPh>
    <rPh sb="7" eb="9">
      <t>シリョウ</t>
    </rPh>
    <rPh sb="12" eb="14">
      <t>ジュウキ</t>
    </rPh>
    <rPh sb="15" eb="17">
      <t>ビヒン</t>
    </rPh>
    <rPh sb="17" eb="18">
      <t>トウ</t>
    </rPh>
    <rPh sb="23" eb="24">
      <t>ア</t>
    </rPh>
    <rPh sb="37" eb="39">
      <t>ヒンメイ</t>
    </rPh>
    <rPh sb="39" eb="40">
      <t>オヨ</t>
    </rPh>
    <rPh sb="41" eb="43">
      <t>シヨウ</t>
    </rPh>
    <rPh sb="44" eb="45">
      <t>アミ</t>
    </rPh>
    <rPh sb="45" eb="46">
      <t>ガ</t>
    </rPh>
    <rPh sb="49" eb="50">
      <t>クダ</t>
    </rPh>
    <phoneticPr fontId="3"/>
  </si>
  <si>
    <t>・仕様欄はできるだけ具体的に記入して下さい。</t>
    <rPh sb="1" eb="3">
      <t>シヨウ</t>
    </rPh>
    <rPh sb="3" eb="4">
      <t>ラン</t>
    </rPh>
    <rPh sb="10" eb="13">
      <t>グタイテキ</t>
    </rPh>
    <rPh sb="14" eb="16">
      <t>キニュウ</t>
    </rPh>
    <rPh sb="18" eb="19">
      <t>クダ</t>
    </rPh>
    <phoneticPr fontId="3"/>
  </si>
  <si>
    <t>*本表にない項目については適宜追加してください。また、必要に応じて行を追加して下さい。</t>
    <phoneticPr fontId="3"/>
  </si>
  <si>
    <t>様式I－２　資金収支計画表</t>
    <rPh sb="0" eb="2">
      <t>ヨウシキ</t>
    </rPh>
    <rPh sb="12" eb="13">
      <t>ヒョウ</t>
    </rPh>
    <phoneticPr fontId="3"/>
  </si>
  <si>
    <t>長期収支計画</t>
    <rPh sb="0" eb="2">
      <t>チョウキ</t>
    </rPh>
    <rPh sb="2" eb="4">
      <t>シュウシ</t>
    </rPh>
    <rPh sb="4" eb="6">
      <t>ケイカク</t>
    </rPh>
    <phoneticPr fontId="23"/>
  </si>
  <si>
    <t>（様式5-14）</t>
    <phoneticPr fontId="3"/>
  </si>
  <si>
    <t>１．損益計算書（単位：千円）</t>
    <rPh sb="2" eb="4">
      <t>ソンエキ</t>
    </rPh>
    <rPh sb="4" eb="7">
      <t>ケイサンショ</t>
    </rPh>
    <rPh sb="8" eb="10">
      <t>タンイ</t>
    </rPh>
    <rPh sb="11" eb="13">
      <t>センエン</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</si>
  <si>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</si>
  <si>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</si>
  <si>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</si>
  <si>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</si>
  <si>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</si>
  <si>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</si>
  <si>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</si>
  <si>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</si>
  <si>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</si>
  <si>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</si>
  <si>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</si>
  <si>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</si>
  <si>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</si>
  <si>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</si>
  <si>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</si>
  <si>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</si>
  <si>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</si>
  <si>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</si>
  <si>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</si>
  <si>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</si>
  <si>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</si>
  <si>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</si>
  <si>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</si>
  <si>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t>
    <rPh sb="0" eb="2">
      <t>レイワ</t>
    </rPh>
    <rPh sb="4" eb="5">
      <t>ネン</t>
    </rPh>
    <rPh sb="5" eb="6">
      <t>ド</t>
    </rPh>
    <phoneticPr fontId="23"/>
  </si>
  <si>
    <t>令和31年度</t>
    <rPh sb="0" eb="2">
      <t>レイワ</t>
    </rPh>
    <rPh sb="4" eb="5">
      <t>ネン</t>
    </rPh>
    <rPh sb="5" eb="6">
      <t>ド</t>
    </rPh>
    <phoneticPr fontId="23"/>
  </si>
  <si>
    <t>令和32年度</t>
    <rPh sb="0" eb="2">
      <t>レイワ</t>
    </rPh>
    <rPh sb="4" eb="5">
      <t>ネン</t>
    </rPh>
    <rPh sb="5" eb="6">
      <t>ド</t>
    </rPh>
    <phoneticPr fontId="23"/>
  </si>
  <si>
    <t>令和33年度</t>
    <rPh sb="0" eb="2">
      <t>レイワ</t>
    </rPh>
    <rPh sb="4" eb="5">
      <t>ネン</t>
    </rPh>
    <rPh sb="5" eb="6">
      <t>ド</t>
    </rPh>
    <phoneticPr fontId="23"/>
  </si>
  <si>
    <t>売上高</t>
    <rPh sb="0" eb="2">
      <t>ウリアゲ</t>
    </rPh>
    <rPh sb="2" eb="3">
      <t>ダカ</t>
    </rPh>
    <phoneticPr fontId="23"/>
  </si>
  <si>
    <t>サービス対価収入</t>
    <rPh sb="4" eb="6">
      <t>タイカ</t>
    </rPh>
    <rPh sb="6" eb="8">
      <t>シュウニュウ</t>
    </rPh>
    <phoneticPr fontId="23"/>
  </si>
  <si>
    <t>SPC運営経費</t>
    <rPh sb="3" eb="5">
      <t>ウンエイ</t>
    </rPh>
    <rPh sb="5" eb="7">
      <t>ケイヒ</t>
    </rPh>
    <phoneticPr fontId="3"/>
  </si>
  <si>
    <t>諸経費・利益</t>
    <rPh sb="0" eb="3">
      <t>ショケイヒ</t>
    </rPh>
    <rPh sb="4" eb="6">
      <t>リエキ</t>
    </rPh>
    <phoneticPr fontId="3"/>
  </si>
  <si>
    <t>付帯事業収入</t>
    <rPh sb="0" eb="2">
      <t>フタイ</t>
    </rPh>
    <rPh sb="2" eb="4">
      <t>ジギョウ</t>
    </rPh>
    <rPh sb="4" eb="6">
      <t>シュウニュウ</t>
    </rPh>
    <phoneticPr fontId="23"/>
  </si>
  <si>
    <t>（　　　　　　）</t>
    <phoneticPr fontId="23"/>
  </si>
  <si>
    <t>営業費用</t>
    <rPh sb="0" eb="2">
      <t>エイギョウ</t>
    </rPh>
    <rPh sb="2" eb="4">
      <t>ヒヨウ</t>
    </rPh>
    <phoneticPr fontId="23"/>
  </si>
  <si>
    <t>施設原価</t>
    <rPh sb="0" eb="2">
      <t>シセツ</t>
    </rPh>
    <rPh sb="2" eb="4">
      <t>ゲンカ</t>
    </rPh>
    <phoneticPr fontId="23"/>
  </si>
  <si>
    <t>建中払い対象分</t>
    <rPh sb="0" eb="1">
      <t>ケン</t>
    </rPh>
    <rPh sb="1" eb="2">
      <t>チュウ</t>
    </rPh>
    <rPh sb="2" eb="3">
      <t>バラ</t>
    </rPh>
    <rPh sb="4" eb="6">
      <t>タイショウ</t>
    </rPh>
    <rPh sb="6" eb="7">
      <t>ブン</t>
    </rPh>
    <phoneticPr fontId="23"/>
  </si>
  <si>
    <t>割賦対象分</t>
    <rPh sb="0" eb="2">
      <t>カップ</t>
    </rPh>
    <rPh sb="2" eb="4">
      <t>タイショウ</t>
    </rPh>
    <rPh sb="4" eb="5">
      <t>ブン</t>
    </rPh>
    <phoneticPr fontId="23"/>
  </si>
  <si>
    <t>開業準備費</t>
    <rPh sb="2" eb="4">
      <t>ジュンビ</t>
    </rPh>
    <rPh sb="4" eb="5">
      <t>ヒ</t>
    </rPh>
    <phoneticPr fontId="23"/>
  </si>
  <si>
    <t>維持管理業務費</t>
    <rPh sb="0" eb="2">
      <t>イジ</t>
    </rPh>
    <rPh sb="2" eb="4">
      <t>カンリ</t>
    </rPh>
    <rPh sb="4" eb="6">
      <t>ギョウム</t>
    </rPh>
    <rPh sb="6" eb="7">
      <t>ヒ</t>
    </rPh>
    <phoneticPr fontId="23"/>
  </si>
  <si>
    <t>その他費用</t>
    <rPh sb="2" eb="3">
      <t>タ</t>
    </rPh>
    <rPh sb="3" eb="5">
      <t>ヒヨウ</t>
    </rPh>
    <phoneticPr fontId="23"/>
  </si>
  <si>
    <t>SPC運営経費</t>
    <rPh sb="3" eb="7">
      <t>ウンエイケイヒ</t>
    </rPh>
    <phoneticPr fontId="23"/>
  </si>
  <si>
    <t>付帯事業に要する費用</t>
    <rPh sb="0" eb="2">
      <t>フタイ</t>
    </rPh>
    <rPh sb="2" eb="4">
      <t>ジギョウ</t>
    </rPh>
    <rPh sb="5" eb="6">
      <t>ヨウ</t>
    </rPh>
    <rPh sb="8" eb="10">
      <t>ヒヨウ</t>
    </rPh>
    <phoneticPr fontId="23"/>
  </si>
  <si>
    <t>行政財産目的外使用許可使用料</t>
    <rPh sb="0" eb="2">
      <t>ギョウセイ</t>
    </rPh>
    <rPh sb="2" eb="4">
      <t>ザイサン</t>
    </rPh>
    <rPh sb="4" eb="6">
      <t>モクテキ</t>
    </rPh>
    <rPh sb="6" eb="7">
      <t>ガイ</t>
    </rPh>
    <rPh sb="7" eb="9">
      <t>シヨウ</t>
    </rPh>
    <rPh sb="9" eb="11">
      <t>キョカ</t>
    </rPh>
    <rPh sb="11" eb="14">
      <t>シヨウリョウ</t>
    </rPh>
    <phoneticPr fontId="23"/>
  </si>
  <si>
    <t>営業利益</t>
    <rPh sb="0" eb="2">
      <t>エイギョウ</t>
    </rPh>
    <rPh sb="2" eb="4">
      <t>リエキ</t>
    </rPh>
    <phoneticPr fontId="23"/>
  </si>
  <si>
    <t>営業外費用</t>
    <rPh sb="0" eb="3">
      <t>エイギョウガイ</t>
    </rPh>
    <rPh sb="3" eb="5">
      <t>ヒヨウ</t>
    </rPh>
    <phoneticPr fontId="23"/>
  </si>
  <si>
    <t>支払利息</t>
    <rPh sb="0" eb="2">
      <t>シハライ</t>
    </rPh>
    <rPh sb="2" eb="4">
      <t>リソク</t>
    </rPh>
    <phoneticPr fontId="23"/>
  </si>
  <si>
    <t>（　　　　　　　　）</t>
    <phoneticPr fontId="23"/>
  </si>
  <si>
    <t>税引前当期利益</t>
    <rPh sb="0" eb="2">
      <t>ゼイビキ</t>
    </rPh>
    <rPh sb="2" eb="3">
      <t>マエ</t>
    </rPh>
    <rPh sb="3" eb="5">
      <t>トウキ</t>
    </rPh>
    <rPh sb="5" eb="7">
      <t>リエキ</t>
    </rPh>
    <phoneticPr fontId="23"/>
  </si>
  <si>
    <t>法人税等</t>
    <rPh sb="0" eb="3">
      <t>ホウジンゼイ</t>
    </rPh>
    <rPh sb="3" eb="4">
      <t>トウ</t>
    </rPh>
    <phoneticPr fontId="23"/>
  </si>
  <si>
    <t>法人税</t>
    <rPh sb="0" eb="3">
      <t>ホウジンゼイ</t>
    </rPh>
    <phoneticPr fontId="23"/>
  </si>
  <si>
    <t>地方法人特別税</t>
    <rPh sb="0" eb="2">
      <t>チホウ</t>
    </rPh>
    <rPh sb="2" eb="4">
      <t>ホウジン</t>
    </rPh>
    <rPh sb="4" eb="6">
      <t>トクベツ</t>
    </rPh>
    <rPh sb="6" eb="7">
      <t>ゼイ</t>
    </rPh>
    <phoneticPr fontId="23"/>
  </si>
  <si>
    <t>地方法人税</t>
    <rPh sb="0" eb="2">
      <t>チホウ</t>
    </rPh>
    <rPh sb="2" eb="5">
      <t>ホウジンゼイ</t>
    </rPh>
    <phoneticPr fontId="23"/>
  </si>
  <si>
    <t>法人事業税</t>
    <rPh sb="0" eb="2">
      <t>ホウジン</t>
    </rPh>
    <rPh sb="2" eb="5">
      <t>ジギョウゼイ</t>
    </rPh>
    <phoneticPr fontId="23"/>
  </si>
  <si>
    <t>法人府民税</t>
    <rPh sb="0" eb="2">
      <t>ホウジン</t>
    </rPh>
    <rPh sb="2" eb="3">
      <t>フ</t>
    </rPh>
    <rPh sb="4" eb="5">
      <t>ゼイ</t>
    </rPh>
    <phoneticPr fontId="23"/>
  </si>
  <si>
    <t>法人市民税</t>
    <rPh sb="0" eb="2">
      <t>ホウジン</t>
    </rPh>
    <rPh sb="2" eb="5">
      <t>シミンゼイ</t>
    </rPh>
    <phoneticPr fontId="23"/>
  </si>
  <si>
    <t>税引後当期利益</t>
    <rPh sb="0" eb="2">
      <t>ゼイビキ</t>
    </rPh>
    <rPh sb="2" eb="3">
      <t>ゴ</t>
    </rPh>
    <rPh sb="3" eb="5">
      <t>トウキ</t>
    </rPh>
    <rPh sb="5" eb="7">
      <t>リエキ</t>
    </rPh>
    <phoneticPr fontId="23"/>
  </si>
  <si>
    <t>累積税引後当期利益</t>
    <rPh sb="0" eb="2">
      <t>ルイセキ</t>
    </rPh>
    <rPh sb="2" eb="4">
      <t>ゼイビキ</t>
    </rPh>
    <rPh sb="4" eb="5">
      <t>ゴ</t>
    </rPh>
    <rPh sb="5" eb="7">
      <t>トウキ</t>
    </rPh>
    <rPh sb="7" eb="9">
      <t>リエキ</t>
    </rPh>
    <phoneticPr fontId="23"/>
  </si>
  <si>
    <t>２．利益処分計算書（単位：千円）</t>
    <rPh sb="2" eb="4">
      <t>リエキ</t>
    </rPh>
    <rPh sb="4" eb="6">
      <t>ショブン</t>
    </rPh>
    <rPh sb="6" eb="9">
      <t>ケイサンショ</t>
    </rPh>
    <rPh sb="10" eb="12">
      <t>タンイ</t>
    </rPh>
    <rPh sb="13" eb="15">
      <t>センエン</t>
    </rPh>
    <phoneticPr fontId="23"/>
  </si>
  <si>
    <t>前期繰越利益</t>
    <rPh sb="0" eb="2">
      <t>ゼンキ</t>
    </rPh>
    <rPh sb="2" eb="4">
      <t>クリコシ</t>
    </rPh>
    <rPh sb="4" eb="6">
      <t>リエキ</t>
    </rPh>
    <phoneticPr fontId="23"/>
  </si>
  <si>
    <t>当期未処分利益</t>
    <rPh sb="0" eb="2">
      <t>トウキ</t>
    </rPh>
    <rPh sb="2" eb="5">
      <t>ミショブン</t>
    </rPh>
    <rPh sb="5" eb="7">
      <t>リエキ</t>
    </rPh>
    <phoneticPr fontId="23"/>
  </si>
  <si>
    <t>利益準備金繰入</t>
    <rPh sb="0" eb="2">
      <t>リエキ</t>
    </rPh>
    <rPh sb="2" eb="5">
      <t>ジュンビキン</t>
    </rPh>
    <rPh sb="5" eb="7">
      <t>クリイレ</t>
    </rPh>
    <phoneticPr fontId="23"/>
  </si>
  <si>
    <t>配当支払</t>
    <rPh sb="0" eb="2">
      <t>ハイトウ</t>
    </rPh>
    <rPh sb="2" eb="4">
      <t>シハラ</t>
    </rPh>
    <phoneticPr fontId="23"/>
  </si>
  <si>
    <t>次期繰越損益</t>
    <rPh sb="0" eb="2">
      <t>ジキ</t>
    </rPh>
    <rPh sb="2" eb="4">
      <t>クリコシ</t>
    </rPh>
    <rPh sb="4" eb="6">
      <t>ソンエキ</t>
    </rPh>
    <phoneticPr fontId="23"/>
  </si>
  <si>
    <t>３．キャッシュフロー計算書（単位：千円）</t>
    <rPh sb="10" eb="13">
      <t>ケイサンショ</t>
    </rPh>
    <rPh sb="14" eb="16">
      <t>タンイ</t>
    </rPh>
    <rPh sb="17" eb="19">
      <t>センエン</t>
    </rPh>
    <phoneticPr fontId="23"/>
  </si>
  <si>
    <t>キャッシュ・イン</t>
    <phoneticPr fontId="23"/>
  </si>
  <si>
    <t>資本金</t>
    <rPh sb="0" eb="3">
      <t>シホンキン</t>
    </rPh>
    <phoneticPr fontId="23"/>
  </si>
  <si>
    <t>短期借入金</t>
    <rPh sb="0" eb="2">
      <t>タンキ</t>
    </rPh>
    <rPh sb="2" eb="4">
      <t>カリイレ</t>
    </rPh>
    <rPh sb="4" eb="5">
      <t>キン</t>
    </rPh>
    <phoneticPr fontId="23"/>
  </si>
  <si>
    <t>長期借入金</t>
    <rPh sb="0" eb="2">
      <t>チョウキ</t>
    </rPh>
    <rPh sb="2" eb="4">
      <t>カリイレ</t>
    </rPh>
    <rPh sb="4" eb="5">
      <t>キン</t>
    </rPh>
    <phoneticPr fontId="23"/>
  </si>
  <si>
    <t>（その他借入金　　）</t>
    <rPh sb="3" eb="4">
      <t>タ</t>
    </rPh>
    <rPh sb="4" eb="6">
      <t>カリイレ</t>
    </rPh>
    <rPh sb="6" eb="7">
      <t>キン</t>
    </rPh>
    <phoneticPr fontId="23"/>
  </si>
  <si>
    <t>割賦払い対象分</t>
    <rPh sb="0" eb="2">
      <t>カップ</t>
    </rPh>
    <rPh sb="2" eb="3">
      <t>バラ</t>
    </rPh>
    <rPh sb="4" eb="6">
      <t>タイショウ</t>
    </rPh>
    <rPh sb="6" eb="7">
      <t>ブン</t>
    </rPh>
    <phoneticPr fontId="23"/>
  </si>
  <si>
    <t>（　　　　　　　　　　　）</t>
    <phoneticPr fontId="23"/>
  </si>
  <si>
    <t>キャッシュ・アウト</t>
    <phoneticPr fontId="23"/>
  </si>
  <si>
    <t>施設整備費</t>
    <rPh sb="0" eb="2">
      <t>シセツ</t>
    </rPh>
    <rPh sb="2" eb="4">
      <t>セイビ</t>
    </rPh>
    <rPh sb="4" eb="5">
      <t>ヒ</t>
    </rPh>
    <phoneticPr fontId="23"/>
  </si>
  <si>
    <t>事前調査業務及び関連業務</t>
    <rPh sb="0" eb="2">
      <t>ジゼン</t>
    </rPh>
    <rPh sb="2" eb="4">
      <t>チョウサ</t>
    </rPh>
    <rPh sb="4" eb="6">
      <t>ギョウム</t>
    </rPh>
    <rPh sb="6" eb="7">
      <t>オヨ</t>
    </rPh>
    <rPh sb="8" eb="10">
      <t>カンレン</t>
    </rPh>
    <rPh sb="10" eb="12">
      <t>ギョウム</t>
    </rPh>
    <phoneticPr fontId="33"/>
  </si>
  <si>
    <t>基本設計業務</t>
    <rPh sb="0" eb="2">
      <t>キホン</t>
    </rPh>
    <rPh sb="2" eb="4">
      <t>セッケイ</t>
    </rPh>
    <rPh sb="4" eb="6">
      <t>ギョウム</t>
    </rPh>
    <phoneticPr fontId="33"/>
  </si>
  <si>
    <t>実施設計業務</t>
    <rPh sb="0" eb="2">
      <t>ジッシ</t>
    </rPh>
    <rPh sb="2" eb="4">
      <t>セッケイ</t>
    </rPh>
    <rPh sb="4" eb="6">
      <t>ギョウム</t>
    </rPh>
    <phoneticPr fontId="33"/>
  </si>
  <si>
    <t>建設業務及び関連業務</t>
    <rPh sb="0" eb="2">
      <t>ケンセツ</t>
    </rPh>
    <rPh sb="2" eb="4">
      <t>ギョウム</t>
    </rPh>
    <rPh sb="4" eb="5">
      <t>オヨ</t>
    </rPh>
    <rPh sb="6" eb="8">
      <t>カンレン</t>
    </rPh>
    <rPh sb="8" eb="10">
      <t>ギョウム</t>
    </rPh>
    <phoneticPr fontId="33"/>
  </si>
  <si>
    <t>解体撤去工事及び関連業務</t>
    <rPh sb="0" eb="2">
      <t>カイタイ</t>
    </rPh>
    <rPh sb="2" eb="4">
      <t>テッキョ</t>
    </rPh>
    <rPh sb="4" eb="6">
      <t>コウジ</t>
    </rPh>
    <rPh sb="6" eb="7">
      <t>オヨ</t>
    </rPh>
    <rPh sb="8" eb="10">
      <t>カンレン</t>
    </rPh>
    <rPh sb="10" eb="12">
      <t>ギョウム</t>
    </rPh>
    <phoneticPr fontId="33"/>
  </si>
  <si>
    <t>工事監理業務</t>
    <phoneticPr fontId="34"/>
  </si>
  <si>
    <t>開発造成費用</t>
    <phoneticPr fontId="34"/>
  </si>
  <si>
    <t>ＳＰＣ開業費・融資関連手数料・弁護士費用</t>
    <rPh sb="3" eb="5">
      <t>かいぎょう</t>
    </rPh>
    <rPh sb="5" eb="6">
      <t>ひ</t>
    </rPh>
    <rPh sb="7" eb="9">
      <t>ゆうし</t>
    </rPh>
    <rPh sb="9" eb="11">
      <t>かんれん</t>
    </rPh>
    <rPh sb="11" eb="14">
      <t>てすうりょう</t>
    </rPh>
    <rPh sb="15" eb="18">
      <t>べんごし</t>
    </rPh>
    <rPh sb="18" eb="20">
      <t>ひよう</t>
    </rPh>
    <phoneticPr fontId="32" type="Hiragana"/>
  </si>
  <si>
    <t>引渡日までのＳＰＣ運営経費</t>
    <rPh sb="0" eb="2">
      <t>ヒキワタ</t>
    </rPh>
    <rPh sb="2" eb="3">
      <t>ビ</t>
    </rPh>
    <rPh sb="9" eb="11">
      <t>ウンエイ</t>
    </rPh>
    <rPh sb="11" eb="13">
      <t>ケイヒ</t>
    </rPh>
    <phoneticPr fontId="33"/>
  </si>
  <si>
    <t>建中金利</t>
    <phoneticPr fontId="3"/>
  </si>
  <si>
    <t>（　　　　　　）</t>
    <phoneticPr fontId="3"/>
  </si>
  <si>
    <t>借入金返済</t>
    <rPh sb="0" eb="2">
      <t>カリイレ</t>
    </rPh>
    <rPh sb="2" eb="3">
      <t>キン</t>
    </rPh>
    <rPh sb="3" eb="5">
      <t>ヘンサイ</t>
    </rPh>
    <phoneticPr fontId="23"/>
  </si>
  <si>
    <t>（その他借入金 ）</t>
    <rPh sb="3" eb="4">
      <t>タ</t>
    </rPh>
    <rPh sb="4" eb="7">
      <t>カリイレキン</t>
    </rPh>
    <phoneticPr fontId="23"/>
  </si>
  <si>
    <t>単年度資金収支</t>
    <rPh sb="0" eb="3">
      <t>タンネンド</t>
    </rPh>
    <rPh sb="3" eb="5">
      <t>シキン</t>
    </rPh>
    <rPh sb="5" eb="7">
      <t>シュウシ</t>
    </rPh>
    <phoneticPr fontId="23"/>
  </si>
  <si>
    <t>４．貸借対照表</t>
    <rPh sb="2" eb="7">
      <t>タイシャクタイショウヒョウ</t>
    </rPh>
    <phoneticPr fontId="23"/>
  </si>
  <si>
    <t>資産合計</t>
    <rPh sb="0" eb="2">
      <t>シサン</t>
    </rPh>
    <rPh sb="2" eb="4">
      <t>ゴウケイ</t>
    </rPh>
    <phoneticPr fontId="23"/>
  </si>
  <si>
    <t>流動資産</t>
    <rPh sb="0" eb="2">
      <t>リュウドウ</t>
    </rPh>
    <rPh sb="2" eb="4">
      <t>シサン</t>
    </rPh>
    <phoneticPr fontId="23"/>
  </si>
  <si>
    <t>（　　　　　　　　　　）</t>
    <phoneticPr fontId="23"/>
  </si>
  <si>
    <t>固定資産</t>
    <rPh sb="0" eb="2">
      <t>コテイ</t>
    </rPh>
    <rPh sb="2" eb="4">
      <t>シサン</t>
    </rPh>
    <phoneticPr fontId="23"/>
  </si>
  <si>
    <t>（　　　　　　　　　　　　）</t>
    <phoneticPr fontId="23"/>
  </si>
  <si>
    <t>負債・資本合計</t>
    <rPh sb="0" eb="2">
      <t>フサイ</t>
    </rPh>
    <rPh sb="3" eb="5">
      <t>シホン</t>
    </rPh>
    <rPh sb="5" eb="7">
      <t>ゴウケイ</t>
    </rPh>
    <phoneticPr fontId="23"/>
  </si>
  <si>
    <t>負債合計</t>
    <rPh sb="0" eb="2">
      <t>フサイ</t>
    </rPh>
    <rPh sb="2" eb="4">
      <t>ゴウケイ</t>
    </rPh>
    <phoneticPr fontId="23"/>
  </si>
  <si>
    <t>流動負債</t>
    <rPh sb="0" eb="2">
      <t>リュウドウ</t>
    </rPh>
    <rPh sb="2" eb="4">
      <t>フサイ</t>
    </rPh>
    <phoneticPr fontId="23"/>
  </si>
  <si>
    <t>固定負債</t>
    <rPh sb="0" eb="2">
      <t>コテイ</t>
    </rPh>
    <rPh sb="2" eb="4">
      <t>フサイ</t>
    </rPh>
    <phoneticPr fontId="23"/>
  </si>
  <si>
    <t>資本合計</t>
    <rPh sb="0" eb="2">
      <t>シホン</t>
    </rPh>
    <rPh sb="2" eb="4">
      <t>ゴウケイ</t>
    </rPh>
    <phoneticPr fontId="23"/>
  </si>
  <si>
    <t>利益準備金</t>
    <rPh sb="0" eb="2">
      <t>リエキ</t>
    </rPh>
    <rPh sb="2" eb="5">
      <t>ジュンビキン</t>
    </rPh>
    <phoneticPr fontId="23"/>
  </si>
  <si>
    <t>注１　損益計算書、利益処分計算書、キャッシュフロー計算書、貸借対照表を作成してください。</t>
    <rPh sb="0" eb="1">
      <t>チュウ</t>
    </rPh>
    <rPh sb="3" eb="5">
      <t>ソンエキ</t>
    </rPh>
    <rPh sb="5" eb="8">
      <t>ケイサンショ</t>
    </rPh>
    <rPh sb="9" eb="11">
      <t>リエキ</t>
    </rPh>
    <rPh sb="11" eb="13">
      <t>ショブン</t>
    </rPh>
    <rPh sb="13" eb="16">
      <t>ケイサンショ</t>
    </rPh>
    <rPh sb="25" eb="28">
      <t>ケイサンショ</t>
    </rPh>
    <rPh sb="29" eb="31">
      <t>タイシャク</t>
    </rPh>
    <rPh sb="31" eb="34">
      <t>タイショウヒョウ</t>
    </rPh>
    <rPh sb="35" eb="37">
      <t>サクセイ</t>
    </rPh>
    <phoneticPr fontId="23"/>
  </si>
  <si>
    <t>注２　千円単位で記入し、千円未満の端数は四捨五入してください。</t>
    <rPh sb="0" eb="1">
      <t>チュウ</t>
    </rPh>
    <rPh sb="3" eb="5">
      <t>センエン</t>
    </rPh>
    <rPh sb="5" eb="7">
      <t>タンイ</t>
    </rPh>
    <rPh sb="8" eb="10">
      <t>キニュウ</t>
    </rPh>
    <rPh sb="12" eb="14">
      <t>センエン</t>
    </rPh>
    <rPh sb="14" eb="16">
      <t>ミマン</t>
    </rPh>
    <rPh sb="17" eb="19">
      <t>ハスウ</t>
    </rPh>
    <rPh sb="20" eb="24">
      <t>シシャゴニュウ</t>
    </rPh>
    <phoneticPr fontId="23"/>
  </si>
  <si>
    <t>注３　消費税等相当額は金額に含めないでください。</t>
    <rPh sb="0" eb="1">
      <t>チュウ</t>
    </rPh>
    <rPh sb="3" eb="6">
      <t>ショウヒゼイ</t>
    </rPh>
    <rPh sb="6" eb="7">
      <t>トウ</t>
    </rPh>
    <rPh sb="7" eb="9">
      <t>ソウトウ</t>
    </rPh>
    <rPh sb="9" eb="10">
      <t>ガク</t>
    </rPh>
    <rPh sb="11" eb="13">
      <t>キンガク</t>
    </rPh>
    <rPh sb="14" eb="15">
      <t>フク</t>
    </rPh>
    <phoneticPr fontId="23"/>
  </si>
  <si>
    <t>注４　記入欄及び項目については適宜調整してください。</t>
    <rPh sb="0" eb="1">
      <t>チュウ</t>
    </rPh>
    <rPh sb="3" eb="5">
      <t>キニュウ</t>
    </rPh>
    <rPh sb="5" eb="6">
      <t>ラン</t>
    </rPh>
    <rPh sb="6" eb="7">
      <t>オヨ</t>
    </rPh>
    <rPh sb="8" eb="10">
      <t>コウモク</t>
    </rPh>
    <rPh sb="15" eb="17">
      <t>テキギ</t>
    </rPh>
    <rPh sb="17" eb="19">
      <t>チョウセイ</t>
    </rPh>
    <phoneticPr fontId="23"/>
  </si>
  <si>
    <t>注５　他の様式の記載金額と整合させてください。</t>
    <rPh sb="0" eb="1">
      <t>チュウ</t>
    </rPh>
    <rPh sb="3" eb="4">
      <t>タ</t>
    </rPh>
    <rPh sb="5" eb="7">
      <t>ヨウシキ</t>
    </rPh>
    <rPh sb="8" eb="10">
      <t>キサイ</t>
    </rPh>
    <rPh sb="10" eb="12">
      <t>キンガク</t>
    </rPh>
    <rPh sb="13" eb="15">
      <t>セイゴウ</t>
    </rPh>
    <phoneticPr fontId="23"/>
  </si>
  <si>
    <t>注６　水色のセルには数式が入っていますので、入力しないでください。　ただし、不都合がある場合は、適宜調整してください。</t>
    <rPh sb="0" eb="1">
      <t>チュウ</t>
    </rPh>
    <rPh sb="3" eb="5">
      <t>ミズイロ</t>
    </rPh>
    <rPh sb="10" eb="12">
      <t>スウシキ</t>
    </rPh>
    <rPh sb="13" eb="14">
      <t>ハイ</t>
    </rPh>
    <rPh sb="22" eb="24">
      <t>ニュウリョク</t>
    </rPh>
    <phoneticPr fontId="23"/>
  </si>
  <si>
    <t>様式J－１　初期投資費見積書</t>
  </si>
  <si>
    <t>（単位：千円）　</t>
    <rPh sb="1" eb="3">
      <t>タンイ</t>
    </rPh>
    <rPh sb="4" eb="6">
      <t>センエン</t>
    </rPh>
    <phoneticPr fontId="3"/>
  </si>
  <si>
    <t>算定根拠</t>
    <rPh sb="0" eb="2">
      <t>サンテイ</t>
    </rPh>
    <rPh sb="2" eb="4">
      <t>コンキョ</t>
    </rPh>
    <phoneticPr fontId="3"/>
  </si>
  <si>
    <t>事前調査業務及び関連業務</t>
    <rPh sb="0" eb="2">
      <t>ジゼン</t>
    </rPh>
    <rPh sb="2" eb="4">
      <t>チョウサ</t>
    </rPh>
    <rPh sb="4" eb="6">
      <t>ギョウム</t>
    </rPh>
    <rPh sb="6" eb="7">
      <t>オヨ</t>
    </rPh>
    <rPh sb="8" eb="10">
      <t>カンレン</t>
    </rPh>
    <rPh sb="10" eb="12">
      <t>ギョウム</t>
    </rPh>
    <phoneticPr fontId="3"/>
  </si>
  <si>
    <t>電波障害調査業務</t>
  </si>
  <si>
    <t>測量（敷地内地盤レベル等）</t>
    <rPh sb="0" eb="2">
      <t>ソクリョウ</t>
    </rPh>
    <rPh sb="3" eb="6">
      <t>シキチナイ</t>
    </rPh>
    <rPh sb="6" eb="8">
      <t>ジバン</t>
    </rPh>
    <rPh sb="11" eb="12">
      <t>トウ</t>
    </rPh>
    <phoneticPr fontId="29"/>
  </si>
  <si>
    <t>近隣家屋調査</t>
    <rPh sb="0" eb="6">
      <t>キンリンカオクチョウサ</t>
    </rPh>
    <phoneticPr fontId="29"/>
  </si>
  <si>
    <t>本事業に伴う各種申請等の業務</t>
  </si>
  <si>
    <t>交通量調査</t>
    <rPh sb="0" eb="5">
      <t>コウツウリョウチョウサ</t>
    </rPh>
    <phoneticPr fontId="4"/>
  </si>
  <si>
    <t>埋蔵文化財調査</t>
    <rPh sb="0" eb="5">
      <t>マイゾウブンカザイ</t>
    </rPh>
    <rPh sb="5" eb="7">
      <t>チョウサ</t>
    </rPh>
    <phoneticPr fontId="4"/>
  </si>
  <si>
    <t>（　　　　　　　　　　　）</t>
    <phoneticPr fontId="3"/>
  </si>
  <si>
    <t>事前調査合計</t>
    <rPh sb="0" eb="2">
      <t>ジゼン</t>
    </rPh>
    <rPh sb="2" eb="4">
      <t>チョウサ</t>
    </rPh>
    <rPh sb="4" eb="6">
      <t>ゴウケイ</t>
    </rPh>
    <phoneticPr fontId="3"/>
  </si>
  <si>
    <t>基本設計・実施設計業務</t>
    <rPh sb="0" eb="2">
      <t>キホン</t>
    </rPh>
    <rPh sb="2" eb="4">
      <t>セッケイ</t>
    </rPh>
    <rPh sb="5" eb="7">
      <t>ジッシ</t>
    </rPh>
    <rPh sb="7" eb="9">
      <t>セッケイ</t>
    </rPh>
    <rPh sb="9" eb="11">
      <t>ギョウム</t>
    </rPh>
    <phoneticPr fontId="3"/>
  </si>
  <si>
    <t>基本設計業務費</t>
    <rPh sb="0" eb="2">
      <t>キホン</t>
    </rPh>
    <rPh sb="2" eb="4">
      <t>セッケイ</t>
    </rPh>
    <phoneticPr fontId="3"/>
  </si>
  <si>
    <t>実施設計業務費</t>
    <rPh sb="0" eb="2">
      <t>ジッシ</t>
    </rPh>
    <rPh sb="2" eb="4">
      <t>セッケイ</t>
    </rPh>
    <phoneticPr fontId="3"/>
  </si>
  <si>
    <t>確認申請等許認可申請等</t>
    <rPh sb="0" eb="2">
      <t>カクニン</t>
    </rPh>
    <rPh sb="2" eb="5">
      <t>シンセイナド</t>
    </rPh>
    <rPh sb="5" eb="8">
      <t>キョニンカ</t>
    </rPh>
    <rPh sb="8" eb="10">
      <t>シンセイ</t>
    </rPh>
    <rPh sb="10" eb="11">
      <t>トウ</t>
    </rPh>
    <phoneticPr fontId="3"/>
  </si>
  <si>
    <t>基本設計・実施設計合計</t>
    <rPh sb="0" eb="2">
      <t>キホン</t>
    </rPh>
    <rPh sb="2" eb="4">
      <t>セッケイ</t>
    </rPh>
    <rPh sb="5" eb="7">
      <t>ジッシ</t>
    </rPh>
    <rPh sb="7" eb="9">
      <t>セッケイ</t>
    </rPh>
    <rPh sb="9" eb="11">
      <t>ゴウケイ</t>
    </rPh>
    <phoneticPr fontId="3"/>
  </si>
  <si>
    <t>工事監理</t>
    <rPh sb="0" eb="2">
      <t>コウジ</t>
    </rPh>
    <rPh sb="2" eb="4">
      <t>カンリ</t>
    </rPh>
    <phoneticPr fontId="3"/>
  </si>
  <si>
    <t>工事監理業務費</t>
    <phoneticPr fontId="3"/>
  </si>
  <si>
    <t>その他</t>
    <rPh sb="2" eb="3">
      <t>タ</t>
    </rPh>
    <phoneticPr fontId="3"/>
  </si>
  <si>
    <t>工事監理合計</t>
    <rPh sb="0" eb="2">
      <t>コウジ</t>
    </rPh>
    <rPh sb="2" eb="4">
      <t>カンリ</t>
    </rPh>
    <rPh sb="4" eb="6">
      <t>ゴウケイ</t>
    </rPh>
    <phoneticPr fontId="3"/>
  </si>
  <si>
    <t>開発造成費用</t>
    <rPh sb="0" eb="2">
      <t>カイハツ</t>
    </rPh>
    <rPh sb="2" eb="4">
      <t>ゾウセイ</t>
    </rPh>
    <rPh sb="4" eb="6">
      <t>ヒヨウ</t>
    </rPh>
    <phoneticPr fontId="3"/>
  </si>
  <si>
    <t>開発造成合計</t>
    <rPh sb="4" eb="6">
      <t>ゴウケイ</t>
    </rPh>
    <phoneticPr fontId="3"/>
  </si>
  <si>
    <t>建設工事</t>
  </si>
  <si>
    <t>(1)　建築工事</t>
    <phoneticPr fontId="3"/>
  </si>
  <si>
    <t>直接仮設工事</t>
    <rPh sb="0" eb="2">
      <t>チョクセツ</t>
    </rPh>
    <phoneticPr fontId="3"/>
  </si>
  <si>
    <t>土工事、杭･地業工事</t>
    <rPh sb="4" eb="5">
      <t>クイ</t>
    </rPh>
    <rPh sb="6" eb="7">
      <t>ジ</t>
    </rPh>
    <rPh sb="7" eb="8">
      <t>ギョウ</t>
    </rPh>
    <rPh sb="8" eb="10">
      <t>コウジ</t>
    </rPh>
    <phoneticPr fontId="3"/>
  </si>
  <si>
    <t>造成工事</t>
    <rPh sb="0" eb="4">
      <t>ゾウセイコウジ</t>
    </rPh>
    <phoneticPr fontId="3"/>
  </si>
  <si>
    <t>躯体工事</t>
    <rPh sb="0" eb="1">
      <t>ク</t>
    </rPh>
    <rPh sb="1" eb="2">
      <t>タイ</t>
    </rPh>
    <phoneticPr fontId="3"/>
  </si>
  <si>
    <t>外装工事</t>
    <rPh sb="0" eb="2">
      <t>ガイソウ</t>
    </rPh>
    <rPh sb="2" eb="4">
      <t>コウジ</t>
    </rPh>
    <phoneticPr fontId="3"/>
  </si>
  <si>
    <t>内装工事</t>
    <rPh sb="0" eb="2">
      <t>ナイソウ</t>
    </rPh>
    <phoneticPr fontId="3"/>
  </si>
  <si>
    <t>什器・備品（建築工事に含むもの）</t>
    <rPh sb="6" eb="8">
      <t>ケンチク</t>
    </rPh>
    <rPh sb="8" eb="10">
      <t>コウジ</t>
    </rPh>
    <phoneticPr fontId="3"/>
  </si>
  <si>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3"/>
  </si>
  <si>
    <t>建築工事小計</t>
    <phoneticPr fontId="3"/>
  </si>
  <si>
    <t>(2)　電気設備工事</t>
    <phoneticPr fontId="3"/>
  </si>
  <si>
    <t>引込設備･受変電設備</t>
    <rPh sb="0" eb="1">
      <t>ヒ</t>
    </rPh>
    <rPh sb="1" eb="2">
      <t>コ</t>
    </rPh>
    <phoneticPr fontId="3"/>
  </si>
  <si>
    <t>幹線･動力設備</t>
    <rPh sb="0" eb="2">
      <t>カンセン</t>
    </rPh>
    <phoneticPr fontId="3"/>
  </si>
  <si>
    <t>電灯･コンセント設備</t>
    <rPh sb="0" eb="2">
      <t>デントウ</t>
    </rPh>
    <rPh sb="8" eb="10">
      <t>セツビ</t>
    </rPh>
    <phoneticPr fontId="3"/>
  </si>
  <si>
    <t>弱電設備</t>
    <rPh sb="0" eb="2">
      <t>ジャクデン</t>
    </rPh>
    <phoneticPr fontId="3"/>
  </si>
  <si>
    <t>避雷設備</t>
    <rPh sb="0" eb="1">
      <t>ビ</t>
    </rPh>
    <rPh sb="1" eb="2">
      <t>カミナリ</t>
    </rPh>
    <rPh sb="2" eb="4">
      <t>セツビ</t>
    </rPh>
    <phoneticPr fontId="3"/>
  </si>
  <si>
    <t>情報通信整備</t>
    <rPh sb="0" eb="2">
      <t>ジョウホウ</t>
    </rPh>
    <rPh sb="2" eb="4">
      <t>ツウシン</t>
    </rPh>
    <rPh sb="4" eb="6">
      <t>セイビ</t>
    </rPh>
    <phoneticPr fontId="3"/>
  </si>
  <si>
    <t>共通費（共通仮設、管理費等）</t>
    <rPh sb="0" eb="2">
      <t>キョウツウ</t>
    </rPh>
    <rPh sb="2" eb="3">
      <t>ヒ</t>
    </rPh>
    <rPh sb="4" eb="6">
      <t>キョウツウ</t>
    </rPh>
    <rPh sb="6" eb="8">
      <t>カセツ</t>
    </rPh>
    <rPh sb="9" eb="11">
      <t>カンリ</t>
    </rPh>
    <rPh sb="11" eb="13">
      <t>ヒナド</t>
    </rPh>
    <phoneticPr fontId="3"/>
  </si>
  <si>
    <t>その他</t>
  </si>
  <si>
    <t>電気設備工事小計</t>
  </si>
  <si>
    <t>(3)　機械設備工事</t>
    <phoneticPr fontId="3"/>
  </si>
  <si>
    <t>空調･換気設備</t>
    <rPh sb="3" eb="5">
      <t>カンキ</t>
    </rPh>
    <phoneticPr fontId="3"/>
  </si>
  <si>
    <t>給排水衛生設備</t>
    <rPh sb="0" eb="3">
      <t>キュウハイスイ</t>
    </rPh>
    <rPh sb="3" eb="5">
      <t>エイセイ</t>
    </rPh>
    <phoneticPr fontId="3"/>
  </si>
  <si>
    <t>消防設備</t>
    <phoneticPr fontId="3"/>
  </si>
  <si>
    <t>機械設備工事小計</t>
    <rPh sb="0" eb="2">
      <t>キカイ</t>
    </rPh>
    <phoneticPr fontId="3"/>
  </si>
  <si>
    <t>(4)　環境配慮工事（ZEB化対応）</t>
    <rPh sb="4" eb="8">
      <t>カンキョウハイリョ</t>
    </rPh>
    <rPh sb="8" eb="10">
      <t>コウジ</t>
    </rPh>
    <rPh sb="14" eb="15">
      <t>カ</t>
    </rPh>
    <rPh sb="15" eb="17">
      <t>タイオウ</t>
    </rPh>
    <phoneticPr fontId="3"/>
  </si>
  <si>
    <t>※ZEB Ready以上に適合する施設とするために特別に導入した設備機器等があれば記載してください。</t>
    <rPh sb="10" eb="12">
      <t>イジョウ</t>
    </rPh>
    <rPh sb="13" eb="15">
      <t>テキゴウ</t>
    </rPh>
    <rPh sb="17" eb="19">
      <t>シセツ</t>
    </rPh>
    <rPh sb="25" eb="27">
      <t>トクベツ</t>
    </rPh>
    <rPh sb="28" eb="30">
      <t>ドウニュウ</t>
    </rPh>
    <rPh sb="32" eb="36">
      <t>セツビキキ</t>
    </rPh>
    <rPh sb="36" eb="37">
      <t>トウ</t>
    </rPh>
    <rPh sb="41" eb="43">
      <t>キサイ</t>
    </rPh>
    <phoneticPr fontId="3"/>
  </si>
  <si>
    <t>環境配慮工事（ZEB化対応）小計</t>
    <rPh sb="14" eb="16">
      <t>ショウケイ</t>
    </rPh>
    <phoneticPr fontId="3"/>
  </si>
  <si>
    <t>(5)　昇降機設備工事</t>
    <phoneticPr fontId="3"/>
  </si>
  <si>
    <t>昇降機設備</t>
    <rPh sb="0" eb="3">
      <t>ショウコウキ</t>
    </rPh>
    <rPh sb="3" eb="5">
      <t>セツビ</t>
    </rPh>
    <phoneticPr fontId="3"/>
  </si>
  <si>
    <t>昇降機工事小計</t>
  </si>
  <si>
    <t>(6)　外構等</t>
    <rPh sb="4" eb="5">
      <t>ガイ</t>
    </rPh>
    <rPh sb="5" eb="6">
      <t>コウ</t>
    </rPh>
    <rPh sb="6" eb="7">
      <t>トウ</t>
    </rPh>
    <phoneticPr fontId="3"/>
  </si>
  <si>
    <t>駐車場工事</t>
    <rPh sb="0" eb="3">
      <t>チュウシャジョウ</t>
    </rPh>
    <rPh sb="3" eb="5">
      <t>コウジ</t>
    </rPh>
    <phoneticPr fontId="3"/>
  </si>
  <si>
    <t>駐輪場工事</t>
    <rPh sb="0" eb="3">
      <t>チュウリンジョウ</t>
    </rPh>
    <rPh sb="3" eb="5">
      <t>コウジ</t>
    </rPh>
    <phoneticPr fontId="3"/>
  </si>
  <si>
    <t>植栽工事</t>
    <rPh sb="0" eb="2">
      <t>ショクサイ</t>
    </rPh>
    <rPh sb="2" eb="4">
      <t>コウジ</t>
    </rPh>
    <phoneticPr fontId="3"/>
  </si>
  <si>
    <t>外構等小計</t>
    <rPh sb="0" eb="1">
      <t>ガイ</t>
    </rPh>
    <rPh sb="1" eb="2">
      <t>コウ</t>
    </rPh>
    <phoneticPr fontId="3"/>
  </si>
  <si>
    <t>(7)　その他</t>
    <rPh sb="6" eb="7">
      <t>ホカ</t>
    </rPh>
    <phoneticPr fontId="3"/>
  </si>
  <si>
    <t>近隣対応・対策業務（周辺家屋影響調査を含む）</t>
    <rPh sb="0" eb="4">
      <t>キンリンタイオウ</t>
    </rPh>
    <rPh sb="5" eb="7">
      <t>タイサク</t>
    </rPh>
    <rPh sb="7" eb="9">
      <t>ギョウム</t>
    </rPh>
    <rPh sb="10" eb="14">
      <t>シュウヘンカオク</t>
    </rPh>
    <rPh sb="14" eb="16">
      <t>エイキョウ</t>
    </rPh>
    <rPh sb="16" eb="18">
      <t>チョウサ</t>
    </rPh>
    <rPh sb="19" eb="20">
      <t>フク</t>
    </rPh>
    <phoneticPr fontId="3"/>
  </si>
  <si>
    <t>電波障害対策業務</t>
    <rPh sb="0" eb="4">
      <t>デンパショウガイ</t>
    </rPh>
    <rPh sb="4" eb="6">
      <t>タイサク</t>
    </rPh>
    <rPh sb="6" eb="8">
      <t>ギョウム</t>
    </rPh>
    <phoneticPr fontId="3"/>
  </si>
  <si>
    <t>その他関連業務</t>
    <rPh sb="2" eb="3">
      <t>タ</t>
    </rPh>
    <rPh sb="3" eb="7">
      <t>カンレンギョウム</t>
    </rPh>
    <phoneticPr fontId="3"/>
  </si>
  <si>
    <t>その他小計</t>
    <rPh sb="2" eb="3">
      <t>ホカ</t>
    </rPh>
    <phoneticPr fontId="3"/>
  </si>
  <si>
    <t>建設工事合計</t>
    <rPh sb="0" eb="2">
      <t>ケンセツ</t>
    </rPh>
    <rPh sb="2" eb="4">
      <t>コウジ</t>
    </rPh>
    <rPh sb="4" eb="6">
      <t>ゴウケイ</t>
    </rPh>
    <phoneticPr fontId="3"/>
  </si>
  <si>
    <t>解体・撤去工事</t>
  </si>
  <si>
    <t>(1)　解体・撤去工事</t>
    <rPh sb="4" eb="6">
      <t>カイタイ</t>
    </rPh>
    <rPh sb="7" eb="9">
      <t>テッキョ</t>
    </rPh>
    <rPh sb="9" eb="11">
      <t>コウジ</t>
    </rPh>
    <phoneticPr fontId="3"/>
  </si>
  <si>
    <t>解体・撤去工事</t>
    <rPh sb="0" eb="2">
      <t>カイタイ</t>
    </rPh>
    <phoneticPr fontId="3"/>
  </si>
  <si>
    <t>アスベスト除去費</t>
    <rPh sb="5" eb="7">
      <t>ジョキョ</t>
    </rPh>
    <rPh sb="7" eb="8">
      <t>ヒ</t>
    </rPh>
    <phoneticPr fontId="3"/>
  </si>
  <si>
    <t>既存杭引抜工事費</t>
    <rPh sb="0" eb="3">
      <t>キゾンクイ</t>
    </rPh>
    <rPh sb="3" eb="5">
      <t>ヒキヌキ</t>
    </rPh>
    <rPh sb="5" eb="7">
      <t>コウジ</t>
    </rPh>
    <rPh sb="7" eb="8">
      <t>ヒ</t>
    </rPh>
    <phoneticPr fontId="3"/>
  </si>
  <si>
    <t>解体・撤去工事合計</t>
    <rPh sb="0" eb="2">
      <t>カイタイ</t>
    </rPh>
    <rPh sb="3" eb="5">
      <t>テッキョ</t>
    </rPh>
    <rPh sb="5" eb="7">
      <t>コウジ</t>
    </rPh>
    <rPh sb="7" eb="9">
      <t>ゴウケイ</t>
    </rPh>
    <phoneticPr fontId="3"/>
  </si>
  <si>
    <t>その他費用</t>
    <rPh sb="2" eb="3">
      <t>タ</t>
    </rPh>
    <rPh sb="3" eb="5">
      <t>ヒヨウ</t>
    </rPh>
    <phoneticPr fontId="3"/>
  </si>
  <si>
    <t>１　諸経費</t>
    <phoneticPr fontId="3"/>
  </si>
  <si>
    <t>　①　保険料</t>
    <rPh sb="3" eb="6">
      <t>ホケンリョウ</t>
    </rPh>
    <phoneticPr fontId="3"/>
  </si>
  <si>
    <t>工事契約履行保証保険</t>
    <phoneticPr fontId="3"/>
  </si>
  <si>
    <t>請負業者賠償責任保険</t>
    <phoneticPr fontId="3"/>
  </si>
  <si>
    <t>建設工事保険</t>
    <phoneticPr fontId="3"/>
  </si>
  <si>
    <t>保険料小計</t>
    <rPh sb="3" eb="5">
      <t>ショウケイ</t>
    </rPh>
    <phoneticPr fontId="3"/>
  </si>
  <si>
    <t>　②　その他諸経費</t>
    <phoneticPr fontId="3"/>
  </si>
  <si>
    <t>諸経費小計</t>
    <rPh sb="0" eb="3">
      <t>ショケイヒ</t>
    </rPh>
    <rPh sb="3" eb="4">
      <t>ショウ</t>
    </rPh>
    <rPh sb="4" eb="5">
      <t>ケイ</t>
    </rPh>
    <phoneticPr fontId="3"/>
  </si>
  <si>
    <t>2　建設中金利</t>
    <phoneticPr fontId="3"/>
  </si>
  <si>
    <t>建設中金利小計</t>
    <phoneticPr fontId="3"/>
  </si>
  <si>
    <t>3　事業者の開業に伴う諸費用</t>
    <phoneticPr fontId="3"/>
  </si>
  <si>
    <t>SPC設立費用</t>
    <rPh sb="3" eb="5">
      <t>セツリツ</t>
    </rPh>
    <rPh sb="5" eb="7">
      <t>ヒヨウ</t>
    </rPh>
    <phoneticPr fontId="3"/>
  </si>
  <si>
    <t>弁護士費用</t>
    <rPh sb="0" eb="3">
      <t>ベンゴシ</t>
    </rPh>
    <rPh sb="3" eb="5">
      <t>ヒヨウ</t>
    </rPh>
    <phoneticPr fontId="3"/>
  </si>
  <si>
    <t>開業関連小計</t>
  </si>
  <si>
    <t>4　融資組成手数料</t>
    <phoneticPr fontId="3"/>
  </si>
  <si>
    <t>アップフロントフィー</t>
    <phoneticPr fontId="3"/>
  </si>
  <si>
    <t>コミットメントフィー</t>
    <phoneticPr fontId="3"/>
  </si>
  <si>
    <t>融資組成手数料小計</t>
    <phoneticPr fontId="3"/>
  </si>
  <si>
    <t>その他小計</t>
  </si>
  <si>
    <t>その他費用合計</t>
    <rPh sb="2" eb="3">
      <t>タ</t>
    </rPh>
    <rPh sb="3" eb="5">
      <t>ヒヨウ</t>
    </rPh>
    <rPh sb="5" eb="7">
      <t>ゴウケイ</t>
    </rPh>
    <phoneticPr fontId="3"/>
  </si>
  <si>
    <t>合計（消費税抜き）</t>
    <rPh sb="0" eb="2">
      <t>ゴウケイ</t>
    </rPh>
    <rPh sb="3" eb="6">
      <t>ショウヒゼイ</t>
    </rPh>
    <rPh sb="6" eb="7">
      <t>ヌ</t>
    </rPh>
    <phoneticPr fontId="3"/>
  </si>
  <si>
    <t>【備考】</t>
    <rPh sb="1" eb="3">
      <t>ビコウ</t>
    </rPh>
    <phoneticPr fontId="3"/>
  </si>
  <si>
    <t>※１：</t>
    <phoneticPr fontId="3"/>
  </si>
  <si>
    <t>項目は適宜、追加及び削除して下さい。</t>
    <rPh sb="0" eb="2">
      <t>コウモク</t>
    </rPh>
    <rPh sb="3" eb="5">
      <t>テキギ</t>
    </rPh>
    <rPh sb="6" eb="8">
      <t>ツイカ</t>
    </rPh>
    <rPh sb="8" eb="9">
      <t>オヨ</t>
    </rPh>
    <rPh sb="10" eb="12">
      <t>サクジョ</t>
    </rPh>
    <rPh sb="14" eb="15">
      <t>クダ</t>
    </rPh>
    <phoneticPr fontId="3"/>
  </si>
  <si>
    <t>※２：</t>
  </si>
  <si>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3"/>
  </si>
  <si>
    <t>※３：</t>
  </si>
  <si>
    <t>金額は、千円未満を四捨五入して下さい。</t>
    <rPh sb="0" eb="2">
      <t>キンガク</t>
    </rPh>
    <rPh sb="4" eb="6">
      <t>センエン</t>
    </rPh>
    <rPh sb="6" eb="8">
      <t>ミマン</t>
    </rPh>
    <rPh sb="9" eb="13">
      <t>シシャゴニュウ</t>
    </rPh>
    <rPh sb="15" eb="16">
      <t>クダ</t>
    </rPh>
    <phoneticPr fontId="3"/>
  </si>
  <si>
    <t>※４：</t>
  </si>
  <si>
    <t>金額が、様式A-4、様式I-1、I-2と整合がとれていることを確認して下さい。</t>
    <rPh sb="0" eb="2">
      <t>キンガク</t>
    </rPh>
    <rPh sb="4" eb="6">
      <t>ヨウシキ</t>
    </rPh>
    <rPh sb="10" eb="12">
      <t>ヨウシキ</t>
    </rPh>
    <rPh sb="20" eb="22">
      <t>セイゴウ</t>
    </rPh>
    <rPh sb="31" eb="33">
      <t>カクニン</t>
    </rPh>
    <rPh sb="35" eb="36">
      <t>クダ</t>
    </rPh>
    <phoneticPr fontId="3"/>
  </si>
  <si>
    <t>様式J－２　維持管理費見積書（年次計画表）</t>
    <rPh sb="0" eb="2">
      <t>ヨウシキ</t>
    </rPh>
    <phoneticPr fontId="3"/>
  </si>
  <si>
    <t>①　維持管理費（年次計画表）</t>
    <phoneticPr fontId="3"/>
  </si>
  <si>
    <t>(単位：千円）</t>
    <rPh sb="1" eb="3">
      <t>タンイ</t>
    </rPh>
    <rPh sb="4" eb="6">
      <t>センエン</t>
    </rPh>
    <phoneticPr fontId="3"/>
  </si>
  <si>
    <t>年度</t>
    <rPh sb="0" eb="2">
      <t>ネンド</t>
    </rPh>
    <phoneticPr fontId="3"/>
  </si>
  <si>
    <t>項目</t>
  </si>
  <si>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</si>
  <si>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</si>
  <si>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</si>
  <si>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</si>
  <si>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</si>
  <si>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</si>
  <si>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</si>
  <si>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</si>
  <si>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</si>
  <si>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</si>
  <si>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</si>
  <si>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</si>
  <si>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</si>
  <si>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令和25年度</t>
    <rPh sb="0" eb="2">
      <t>レイワ</t>
    </rPh>
    <rPh sb="4" eb="6">
      <t>ネンド</t>
    </rPh>
    <phoneticPr fontId="3"/>
  </si>
  <si>
    <t>令和26年度</t>
    <rPh sb="0" eb="2">
      <t>レイワ</t>
    </rPh>
    <rPh sb="4" eb="6">
      <t>ネンド</t>
    </rPh>
    <phoneticPr fontId="3"/>
  </si>
  <si>
    <t>建築物保守管理業務</t>
    <rPh sb="0" eb="3">
      <t>ケンチクブツ</t>
    </rPh>
    <rPh sb="3" eb="5">
      <t>ホシュ</t>
    </rPh>
    <rPh sb="5" eb="7">
      <t>カンリ</t>
    </rPh>
    <rPh sb="7" eb="9">
      <t>ギョウム</t>
    </rPh>
    <phoneticPr fontId="3"/>
  </si>
  <si>
    <t>人件費</t>
  </si>
  <si>
    <t>諸経費</t>
  </si>
  <si>
    <t>建築設備保守管理業務</t>
    <phoneticPr fontId="3"/>
  </si>
  <si>
    <t>外構等維持管理業務</t>
    <rPh sb="0" eb="2">
      <t>ガイコウ</t>
    </rPh>
    <rPh sb="2" eb="3">
      <t>トウ</t>
    </rPh>
    <rPh sb="3" eb="5">
      <t>イジ</t>
    </rPh>
    <rPh sb="5" eb="7">
      <t>カンリ</t>
    </rPh>
    <rPh sb="7" eb="9">
      <t>ギョウム</t>
    </rPh>
    <phoneticPr fontId="3"/>
  </si>
  <si>
    <t>環境衛生・清掃業務</t>
    <phoneticPr fontId="3"/>
  </si>
  <si>
    <t>警備保安業務</t>
    <rPh sb="0" eb="2">
      <t>ケイビ</t>
    </rPh>
    <rPh sb="2" eb="4">
      <t>ホアン</t>
    </rPh>
    <rPh sb="4" eb="6">
      <t>ギョウム</t>
    </rPh>
    <phoneticPr fontId="3"/>
  </si>
  <si>
    <t>修繕業務</t>
    <phoneticPr fontId="3"/>
  </si>
  <si>
    <t>駐車場等管理業務</t>
    <rPh sb="0" eb="3">
      <t>チュウシャジョウ</t>
    </rPh>
    <rPh sb="3" eb="4">
      <t>トウ</t>
    </rPh>
    <rPh sb="4" eb="6">
      <t>カンリ</t>
    </rPh>
    <rPh sb="6" eb="8">
      <t>ギョウム</t>
    </rPh>
    <phoneticPr fontId="3"/>
  </si>
  <si>
    <t>総合案内業務</t>
    <rPh sb="0" eb="2">
      <t>ソウゴウ</t>
    </rPh>
    <rPh sb="2" eb="4">
      <t>アンナイ</t>
    </rPh>
    <rPh sb="4" eb="6">
      <t>ギョウム</t>
    </rPh>
    <phoneticPr fontId="3"/>
  </si>
  <si>
    <t>その他、上記の業務を実施する上で必要な関連業務</t>
    <rPh sb="2" eb="3">
      <t>タ</t>
    </rPh>
    <rPh sb="4" eb="6">
      <t>ジョウキ</t>
    </rPh>
    <rPh sb="14" eb="15">
      <t>ウエ</t>
    </rPh>
    <phoneticPr fontId="3"/>
  </si>
  <si>
    <t>事業期間終了後の引継ぎ業務</t>
    <phoneticPr fontId="3"/>
  </si>
  <si>
    <t>②　その他費用（年次計画表）</t>
    <rPh sb="4" eb="5">
      <t>ホカ</t>
    </rPh>
    <rPh sb="5" eb="6">
      <t>ヒ</t>
    </rPh>
    <rPh sb="6" eb="7">
      <t>ヨウ</t>
    </rPh>
    <phoneticPr fontId="3"/>
  </si>
  <si>
    <t>消耗品費</t>
    <rPh sb="0" eb="2">
      <t>ショウモウ</t>
    </rPh>
    <rPh sb="2" eb="3">
      <t>ヒン</t>
    </rPh>
    <rPh sb="3" eb="4">
      <t>ヒ</t>
    </rPh>
    <phoneticPr fontId="3"/>
  </si>
  <si>
    <t>エージェントフィー</t>
    <phoneticPr fontId="3"/>
  </si>
  <si>
    <t>保険料</t>
    <phoneticPr fontId="3"/>
  </si>
  <si>
    <t>維持管理業務契約履行保証保険</t>
    <phoneticPr fontId="3"/>
  </si>
  <si>
    <t>維持管理業務業者賠償責任保険</t>
    <phoneticPr fontId="3"/>
  </si>
  <si>
    <t>監査費用</t>
    <rPh sb="0" eb="2">
      <t>カンサ</t>
    </rPh>
    <rPh sb="2" eb="4">
      <t>ヒヨウ</t>
    </rPh>
    <phoneticPr fontId="3"/>
  </si>
  <si>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3"/>
  </si>
  <si>
    <t>・消費税、物価変動を除いた額を記入して下さい。</t>
    <phoneticPr fontId="3"/>
  </si>
  <si>
    <t>・A3横書きで各年の想定される支出を記入して下さい。</t>
    <phoneticPr fontId="3"/>
  </si>
  <si>
    <t>・本表にない項目については適宜追加してください。また、必要に応じて行を追加して下さい。</t>
    <phoneticPr fontId="3"/>
  </si>
  <si>
    <t>様式J－３　維持管理費見積書（内訳表）</t>
    <rPh sb="0" eb="2">
      <t>ヨウシキ</t>
    </rPh>
    <phoneticPr fontId="3"/>
  </si>
  <si>
    <t>①維持管理費（内訳表）</t>
    <rPh sb="1" eb="3">
      <t>イジ</t>
    </rPh>
    <rPh sb="3" eb="6">
      <t>カンリヒ</t>
    </rPh>
    <phoneticPr fontId="3"/>
  </si>
  <si>
    <t>(単位：千円）</t>
    <phoneticPr fontId="3"/>
  </si>
  <si>
    <t>費目</t>
  </si>
  <si>
    <t>事業期間総額</t>
    <rPh sb="0" eb="2">
      <t>ジギョウ</t>
    </rPh>
    <rPh sb="2" eb="4">
      <t>キカン</t>
    </rPh>
    <rPh sb="4" eb="6">
      <t>ソウガク</t>
    </rPh>
    <phoneticPr fontId="3"/>
  </si>
  <si>
    <t>積算根拠</t>
  </si>
  <si>
    <t>建築物保守管理業務</t>
    <rPh sb="0" eb="3">
      <t>ケンチクブツ</t>
    </rPh>
    <phoneticPr fontId="3"/>
  </si>
  <si>
    <t>その他、上記の業務を実施する上で必要な関連業務</t>
    <rPh sb="14" eb="15">
      <t>ウエ</t>
    </rPh>
    <phoneticPr fontId="3"/>
  </si>
  <si>
    <t>②その他費用（内訳表）</t>
    <rPh sb="3" eb="4">
      <t>タ</t>
    </rPh>
    <rPh sb="4" eb="5">
      <t>ヒ</t>
    </rPh>
    <rPh sb="5" eb="6">
      <t>ヨウ</t>
    </rPh>
    <phoneticPr fontId="3"/>
  </si>
  <si>
    <t>金額（千円）</t>
    <phoneticPr fontId="3"/>
  </si>
  <si>
    <t>SPC運営費</t>
    <phoneticPr fontId="3"/>
  </si>
  <si>
    <t>保険料</t>
    <rPh sb="0" eb="3">
      <t>ホケンリョウ</t>
    </rPh>
    <phoneticPr fontId="3"/>
  </si>
  <si>
    <t>その他上記の業務を実施するうえで必要な関連業務</t>
    <phoneticPr fontId="3"/>
  </si>
  <si>
    <t>・A4縦書で各年の想定される支出を踏まえ、事業期間の総額を記入して下さい。</t>
    <rPh sb="3" eb="5">
      <t>タテガ</t>
    </rPh>
    <rPh sb="21" eb="23">
      <t>ジギョウ</t>
    </rPh>
    <rPh sb="23" eb="25">
      <t>キカン</t>
    </rPh>
    <rPh sb="26" eb="28">
      <t>ソウガク</t>
    </rPh>
    <phoneticPr fontId="3"/>
  </si>
  <si>
    <t>・算定根拠はできるだけ具体的に記載してください。</t>
    <rPh sb="1" eb="3">
      <t>サンテイ</t>
    </rPh>
    <rPh sb="3" eb="5">
      <t>コンキョ</t>
    </rPh>
    <rPh sb="11" eb="14">
      <t>グタイテキ</t>
    </rPh>
    <rPh sb="15" eb="17">
      <t>キサイ</t>
    </rPh>
    <phoneticPr fontId="3"/>
  </si>
  <si>
    <t>天井高
（mm）</t>
    <rPh sb="0" eb="3">
      <t>テンジョウタカ</t>
    </rPh>
    <phoneticPr fontId="3"/>
  </si>
  <si>
    <t>品名</t>
    <rPh sb="0" eb="2">
      <t>ヒンメイ</t>
    </rPh>
    <phoneticPr fontId="33"/>
  </si>
  <si>
    <t>仕様</t>
    <rPh sb="0" eb="2">
      <t>シヨウ</t>
    </rPh>
    <phoneticPr fontId="33"/>
  </si>
  <si>
    <t>単位</t>
    <rPh sb="0" eb="2">
      <t>タンイ</t>
    </rPh>
    <phoneticPr fontId="33"/>
  </si>
  <si>
    <t>数量</t>
    <rPh sb="0" eb="2">
      <t>スウリョウ</t>
    </rPh>
    <phoneticPr fontId="33"/>
  </si>
  <si>
    <t>単価
（円）</t>
    <rPh sb="0" eb="2">
      <t>タンカ</t>
    </rPh>
    <rPh sb="4" eb="5">
      <t>エン</t>
    </rPh>
    <phoneticPr fontId="33"/>
  </si>
  <si>
    <t>金額
（円）</t>
    <rPh sb="0" eb="2">
      <t>キンガク</t>
    </rPh>
    <rPh sb="4" eb="5">
      <t>エン</t>
    </rPh>
    <phoneticPr fontId="33"/>
  </si>
  <si>
    <t>備考</t>
    <rPh sb="0" eb="2">
      <t>ビコウ</t>
    </rPh>
    <phoneticPr fontId="33"/>
  </si>
  <si>
    <t>合計</t>
    <rPh sb="0" eb="2">
      <t>ゴウケイ</t>
    </rPh>
    <phoneticPr fontId="33"/>
  </si>
  <si>
    <t>様式H－17　什器・備品等リスト</t>
  </si>
  <si>
    <t>注２　面積高さ等は図面等で確認できるようにして下さい。</t>
    <rPh sb="0" eb="1">
      <t>チュウ</t>
    </rPh>
    <rPh sb="5" eb="6">
      <t>タカ</t>
    </rPh>
    <rPh sb="7" eb="8">
      <t>ラ</t>
    </rPh>
    <rPh sb="23" eb="24">
      <t>クダ</t>
    </rPh>
    <phoneticPr fontId="5"/>
  </si>
  <si>
    <t>基本設計業務費</t>
    <rPh sb="0" eb="2">
      <t>キホン</t>
    </rPh>
    <rPh sb="2" eb="4">
      <t>セッケイ</t>
    </rPh>
    <rPh sb="4" eb="6">
      <t>ギョウム</t>
    </rPh>
    <rPh sb="6" eb="7">
      <t>ヒ</t>
    </rPh>
    <phoneticPr fontId="23"/>
  </si>
  <si>
    <t>事前調査業務及び関連業務費</t>
    <rPh sb="0" eb="2">
      <t>ジゼン</t>
    </rPh>
    <rPh sb="2" eb="4">
      <t>チョウサ</t>
    </rPh>
    <rPh sb="4" eb="6">
      <t>ギョウム</t>
    </rPh>
    <rPh sb="6" eb="7">
      <t>オヨ</t>
    </rPh>
    <rPh sb="8" eb="10">
      <t>カンレン</t>
    </rPh>
    <rPh sb="10" eb="12">
      <t>ギョウム</t>
    </rPh>
    <rPh sb="12" eb="13">
      <t>ヒ</t>
    </rPh>
    <phoneticPr fontId="23"/>
  </si>
  <si>
    <t>初期投資費見積書（様式J－１）の事前調査業務及び関連業務費（税込）</t>
    <rPh sb="0" eb="2">
      <t>ショキ</t>
    </rPh>
    <rPh sb="2" eb="4">
      <t>トウシ</t>
    </rPh>
    <rPh sb="4" eb="5">
      <t>ヒ</t>
    </rPh>
    <rPh sb="5" eb="8">
      <t>ミツモリショ</t>
    </rPh>
    <rPh sb="9" eb="11">
      <t>ヨウシキ</t>
    </rPh>
    <rPh sb="16" eb="18">
      <t>ジゼン</t>
    </rPh>
    <rPh sb="18" eb="20">
      <t>チョウサ</t>
    </rPh>
    <rPh sb="20" eb="22">
      <t>ギョウム</t>
    </rPh>
    <rPh sb="22" eb="23">
      <t>オヨ</t>
    </rPh>
    <rPh sb="24" eb="26">
      <t>カンレン</t>
    </rPh>
    <rPh sb="26" eb="28">
      <t>ギョウム</t>
    </rPh>
    <rPh sb="28" eb="29">
      <t>ヒ</t>
    </rPh>
    <rPh sb="30" eb="32">
      <t>ゼイコミ</t>
    </rPh>
    <phoneticPr fontId="23"/>
  </si>
  <si>
    <t>初期投資費見積書（様式J－１）の基本設計業務費（税込）</t>
    <rPh sb="0" eb="2">
      <t>ショキ</t>
    </rPh>
    <rPh sb="2" eb="4">
      <t>トウシ</t>
    </rPh>
    <rPh sb="4" eb="5">
      <t>ヒ</t>
    </rPh>
    <rPh sb="5" eb="8">
      <t>ミツモリショ</t>
    </rPh>
    <rPh sb="9" eb="11">
      <t>ヨウシキ</t>
    </rPh>
    <rPh sb="16" eb="18">
      <t>キホン</t>
    </rPh>
    <rPh sb="18" eb="20">
      <t>セッケイ</t>
    </rPh>
    <rPh sb="20" eb="22">
      <t>ギョウム</t>
    </rPh>
    <rPh sb="22" eb="23">
      <t>ヒ</t>
    </rPh>
    <rPh sb="24" eb="26">
      <t>ゼイコミ</t>
    </rPh>
    <phoneticPr fontId="23"/>
  </si>
  <si>
    <t>⑥</t>
    <phoneticPr fontId="3"/>
  </si>
  <si>
    <t>⑦</t>
    <phoneticPr fontId="3"/>
  </si>
  <si>
    <t>⑱</t>
    <phoneticPr fontId="23"/>
  </si>
  <si>
    <t>⑲</t>
    <phoneticPr fontId="23"/>
  </si>
  <si>
    <t>注２　入札価格計算書（様式Ａ－４）との金額が一致しているか確認ください。</t>
    <rPh sb="0" eb="1">
      <t>チュウ</t>
    </rPh>
    <rPh sb="3" eb="5">
      <t>ニュウサツ</t>
    </rPh>
    <rPh sb="5" eb="7">
      <t>カカク</t>
    </rPh>
    <rPh sb="7" eb="10">
      <t>ケイサンショ</t>
    </rPh>
    <rPh sb="11" eb="13">
      <t>ヨウシキ</t>
    </rPh>
    <rPh sb="19" eb="21">
      <t>キンガク</t>
    </rPh>
    <rPh sb="22" eb="24">
      <t>イッチ</t>
    </rPh>
    <rPh sb="29" eb="31">
      <t>カクニン</t>
    </rPh>
    <phoneticPr fontId="23"/>
  </si>
  <si>
    <t>＝⑧／⑪</t>
    <phoneticPr fontId="23"/>
  </si>
  <si>
    <t>＝⑨／⑪</t>
    <phoneticPr fontId="23"/>
  </si>
  <si>
    <t>＝⑤×⑭</t>
    <phoneticPr fontId="23"/>
  </si>
  <si>
    <t>＝⑤×⑮</t>
    <phoneticPr fontId="23"/>
  </si>
  <si>
    <t>令和11年度末</t>
    <rPh sb="0" eb="2">
      <t>レイワ</t>
    </rPh>
    <rPh sb="4" eb="6">
      <t>ネンド</t>
    </rPh>
    <phoneticPr fontId="23"/>
  </si>
  <si>
    <t>＝c×0.9</t>
    <phoneticPr fontId="23"/>
  </si>
  <si>
    <t>＝h×0.9</t>
    <phoneticPr fontId="23"/>
  </si>
  <si>
    <t>＝o×0.9</t>
    <phoneticPr fontId="23"/>
  </si>
  <si>
    <t>令和８年度分</t>
    <phoneticPr fontId="3"/>
  </si>
  <si>
    <t>令和10年度分</t>
    <phoneticPr fontId="3"/>
  </si>
  <si>
    <t>合計支払額</t>
    <rPh sb="0" eb="2">
      <t>ゴウケイ</t>
    </rPh>
    <rPh sb="2" eb="5">
      <t>シハライガク</t>
    </rPh>
    <phoneticPr fontId="3"/>
  </si>
  <si>
    <t>m</t>
  </si>
  <si>
    <t>n</t>
  </si>
  <si>
    <t>o</t>
  </si>
  <si>
    <t>p</t>
  </si>
  <si>
    <t>q</t>
  </si>
  <si>
    <t>r</t>
  </si>
  <si>
    <t>s</t>
  </si>
  <si>
    <t>＝⑩</t>
    <phoneticPr fontId="23"/>
  </si>
  <si>
    <t>＝⑱</t>
    <phoneticPr fontId="23"/>
  </si>
  <si>
    <t>＝⑪</t>
    <phoneticPr fontId="23"/>
  </si>
  <si>
    <t>＝⑲</t>
    <phoneticPr fontId="23"/>
  </si>
  <si>
    <t>ｔ</t>
    <phoneticPr fontId="3"/>
  </si>
  <si>
    <t>u</t>
    <phoneticPr fontId="3"/>
  </si>
  <si>
    <t>v</t>
    <phoneticPr fontId="3"/>
  </si>
  <si>
    <t>w</t>
    <phoneticPr fontId="3"/>
  </si>
  <si>
    <t>x</t>
    <phoneticPr fontId="3"/>
  </si>
  <si>
    <t>y</t>
    <phoneticPr fontId="3"/>
  </si>
  <si>
    <t>z</t>
    <phoneticPr fontId="3"/>
  </si>
  <si>
    <t>＝t+u</t>
    <phoneticPr fontId="23"/>
  </si>
  <si>
    <t>＝v×1.0</t>
    <phoneticPr fontId="23"/>
  </si>
  <si>
    <t>＝e+l+s</t>
    <phoneticPr fontId="23"/>
  </si>
  <si>
    <t>＝w-x</t>
    <phoneticPr fontId="23"/>
  </si>
  <si>
    <t>令和9年度分</t>
    <phoneticPr fontId="23"/>
  </si>
  <si>
    <t>２．対象経費の完了年度</t>
    <rPh sb="2" eb="4">
      <t>タイショウ</t>
    </rPh>
    <rPh sb="4" eb="6">
      <t>ケイヒ</t>
    </rPh>
    <rPh sb="7" eb="9">
      <t>カンリョウ</t>
    </rPh>
    <rPh sb="9" eb="11">
      <t>ネンド</t>
    </rPh>
    <phoneticPr fontId="23"/>
  </si>
  <si>
    <t>３．工事出来高及び工事監理費</t>
    <rPh sb="2" eb="4">
      <t>コウジ</t>
    </rPh>
    <rPh sb="4" eb="7">
      <t>デキダカ</t>
    </rPh>
    <rPh sb="7" eb="8">
      <t>オヨ</t>
    </rPh>
    <rPh sb="9" eb="11">
      <t>コウジ</t>
    </rPh>
    <rPh sb="11" eb="13">
      <t>カンリ</t>
    </rPh>
    <rPh sb="13" eb="14">
      <t>ヒ</t>
    </rPh>
    <phoneticPr fontId="23"/>
  </si>
  <si>
    <t>４．各年度の支払額の計算</t>
    <rPh sb="2" eb="5">
      <t>カクネンド</t>
    </rPh>
    <rPh sb="6" eb="8">
      <t>シハライ</t>
    </rPh>
    <rPh sb="8" eb="9">
      <t>ガク</t>
    </rPh>
    <rPh sb="10" eb="12">
      <t>ケイサン</t>
    </rPh>
    <phoneticPr fontId="23"/>
  </si>
  <si>
    <t>注５　表中⑧⑨⑩に工事出来高、⑫⑬⑭に出来高比率を入力してください。</t>
    <rPh sb="0" eb="1">
      <t>チュウ</t>
    </rPh>
    <rPh sb="3" eb="5">
      <t>ヒョウチュウ</t>
    </rPh>
    <rPh sb="9" eb="11">
      <t>コウジ</t>
    </rPh>
    <rPh sb="11" eb="14">
      <t>デキダカ</t>
    </rPh>
    <rPh sb="19" eb="21">
      <t>デキ</t>
    </rPh>
    <rPh sb="21" eb="22">
      <t>タカ</t>
    </rPh>
    <rPh sb="22" eb="24">
      <t>ヒリツ</t>
    </rPh>
    <rPh sb="25" eb="27">
      <t>ニュウリョク</t>
    </rPh>
    <phoneticPr fontId="23"/>
  </si>
  <si>
    <t>施設整備業務の対価（サービス対価Ａ）</t>
    <rPh sb="0" eb="2">
      <t>シセツ</t>
    </rPh>
    <rPh sb="2" eb="4">
      <t>セイビ</t>
    </rPh>
    <rPh sb="4" eb="6">
      <t>ギョウム</t>
    </rPh>
    <rPh sb="7" eb="9">
      <t>タイカ</t>
    </rPh>
    <rPh sb="14" eb="16">
      <t>タイカ</t>
    </rPh>
    <phoneticPr fontId="23"/>
  </si>
  <si>
    <t>A-1（建中部分支払分）</t>
    <rPh sb="4" eb="6">
      <t>ケンチュウ</t>
    </rPh>
    <rPh sb="6" eb="8">
      <t>ブブン</t>
    </rPh>
    <rPh sb="8" eb="10">
      <t>シハライ</t>
    </rPh>
    <rPh sb="10" eb="11">
      <t>ブン</t>
    </rPh>
    <phoneticPr fontId="23"/>
  </si>
  <si>
    <t>A-2（割賦原価部分）</t>
    <rPh sb="4" eb="6">
      <t>カップ</t>
    </rPh>
    <rPh sb="6" eb="8">
      <t>ゲンカ</t>
    </rPh>
    <rPh sb="8" eb="10">
      <t>ブブン</t>
    </rPh>
    <phoneticPr fontId="23"/>
  </si>
  <si>
    <t>A-3（割賦原価の割賦手数料）</t>
    <rPh sb="4" eb="6">
      <t>カップ</t>
    </rPh>
    <rPh sb="6" eb="8">
      <t>ゲンカ</t>
    </rPh>
    <rPh sb="9" eb="11">
      <t>カップ</t>
    </rPh>
    <rPh sb="11" eb="14">
      <t>テスウリョウ</t>
    </rPh>
    <phoneticPr fontId="23"/>
  </si>
  <si>
    <t>開業準備業務の対価（サービス対価Ｂ）</t>
    <rPh sb="0" eb="2">
      <t>カイギョウ</t>
    </rPh>
    <rPh sb="2" eb="4">
      <t>ジュンビ</t>
    </rPh>
    <rPh sb="4" eb="6">
      <t>ギョウム</t>
    </rPh>
    <rPh sb="7" eb="9">
      <t>タイカ</t>
    </rPh>
    <rPh sb="14" eb="16">
      <t>タイカ</t>
    </rPh>
    <phoneticPr fontId="23"/>
  </si>
  <si>
    <t>維持管理業務の対価（サービス対価Ｃ）</t>
    <rPh sb="0" eb="2">
      <t>イジ</t>
    </rPh>
    <rPh sb="2" eb="4">
      <t>カンリ</t>
    </rPh>
    <rPh sb="4" eb="6">
      <t>ギョウム</t>
    </rPh>
    <rPh sb="7" eb="9">
      <t>タイカ</t>
    </rPh>
    <rPh sb="14" eb="16">
      <t>タイカ</t>
    </rPh>
    <phoneticPr fontId="23"/>
  </si>
  <si>
    <t>その他業務の対価（サービス対価Ｄ）</t>
    <rPh sb="2" eb="3">
      <t>ホカ</t>
    </rPh>
    <rPh sb="3" eb="5">
      <t>ギョウム</t>
    </rPh>
    <rPh sb="6" eb="8">
      <t>タイカ</t>
    </rPh>
    <rPh sb="13" eb="15">
      <t>タイカ</t>
    </rPh>
    <phoneticPr fontId="23"/>
  </si>
  <si>
    <t>様式A-4別表①_1　施設整備業務の対価（サービス対価A-1）支払表</t>
    <rPh sb="0" eb="2">
      <t>ヨウシキ</t>
    </rPh>
    <rPh sb="18" eb="20">
      <t>タイカ</t>
    </rPh>
    <phoneticPr fontId="23"/>
  </si>
  <si>
    <t>＝⑩／⑪</t>
    <phoneticPr fontId="23"/>
  </si>
  <si>
    <t>＝⑪／⑪</t>
    <phoneticPr fontId="23"/>
  </si>
  <si>
    <t>注３　備考欄の指示に従い、黄色セルに金額を入力してください。</t>
    <rPh sb="0" eb="1">
      <t>チュウ</t>
    </rPh>
    <rPh sb="3" eb="5">
      <t>ビコウ</t>
    </rPh>
    <rPh sb="5" eb="6">
      <t>ラン</t>
    </rPh>
    <rPh sb="7" eb="9">
      <t>シジ</t>
    </rPh>
    <rPh sb="10" eb="11">
      <t>シタガ</t>
    </rPh>
    <rPh sb="13" eb="15">
      <t>キイロ</t>
    </rPh>
    <rPh sb="18" eb="20">
      <t>キンガク</t>
    </rPh>
    <rPh sb="21" eb="23">
      <t>ニュウリョク</t>
    </rPh>
    <phoneticPr fontId="23"/>
  </si>
  <si>
    <t>令和8年度分</t>
    <phoneticPr fontId="3"/>
  </si>
  <si>
    <t>様式Ａ－４別表①_２　施設整備業務の対価（サービス対価A-2及びA-3）支払表</t>
    <phoneticPr fontId="23"/>
  </si>
  <si>
    <t>割賦原価部分</t>
    <rPh sb="0" eb="2">
      <t>カップ</t>
    </rPh>
    <rPh sb="2" eb="4">
      <t>ゲンカ</t>
    </rPh>
    <rPh sb="4" eb="6">
      <t>ブブン</t>
    </rPh>
    <phoneticPr fontId="23"/>
  </si>
  <si>
    <t>割賦手数料</t>
    <rPh sb="0" eb="2">
      <t>カップ</t>
    </rPh>
    <rPh sb="2" eb="5">
      <t>テスウリョウ</t>
    </rPh>
    <phoneticPr fontId="23"/>
  </si>
  <si>
    <t>（割賦原価部分）</t>
    <rPh sb="1" eb="3">
      <t>カップ</t>
    </rPh>
    <rPh sb="3" eb="5">
      <t>ゲンカ</t>
    </rPh>
    <rPh sb="5" eb="7">
      <t>ブブン</t>
    </rPh>
    <phoneticPr fontId="23"/>
  </si>
  <si>
    <t>注４　各回の割賦原価部分(A-2)と割賦手数料(A-3)の合計（税抜）が同額になるようにしてください。</t>
    <rPh sb="3" eb="4">
      <t>カク</t>
    </rPh>
    <rPh sb="4" eb="5">
      <t>カイ</t>
    </rPh>
    <rPh sb="6" eb="8">
      <t>カップ</t>
    </rPh>
    <rPh sb="8" eb="10">
      <t>ゲンカ</t>
    </rPh>
    <rPh sb="10" eb="12">
      <t>ブブン</t>
    </rPh>
    <rPh sb="18" eb="20">
      <t>カップ</t>
    </rPh>
    <rPh sb="20" eb="23">
      <t>テスウリョウ</t>
    </rPh>
    <rPh sb="29" eb="31">
      <t>ゴウケイ</t>
    </rPh>
    <rPh sb="32" eb="34">
      <t>ゼイヌキ</t>
    </rPh>
    <rPh sb="36" eb="38">
      <t>ドウガク</t>
    </rPh>
    <phoneticPr fontId="23"/>
  </si>
  <si>
    <t>様式Ａ－４別表②　開業準備業務の対価（サービス対価Ｂ）支払表</t>
    <phoneticPr fontId="23"/>
  </si>
  <si>
    <t>様式Ａ－４別表③　維持管理業務の対価（サービス対価Ｃ）支払表</t>
    <phoneticPr fontId="23"/>
  </si>
  <si>
    <t>様式Ａ－４別表③　その他業務の対価（サービス対価D）支払表</t>
    <phoneticPr fontId="23"/>
  </si>
  <si>
    <t>注１　面積は小数点以下第３位を四捨五入し、小数点以下第２位まで記載して下さい。</t>
    <rPh sb="2" eb="4">
      <t>メンセキ</t>
    </rPh>
    <rPh sb="14" eb="18">
      <t>シシャゴニュウ</t>
    </rPh>
    <rPh sb="30" eb="32">
      <t>キサイ</t>
    </rPh>
    <rPh sb="34" eb="35">
      <t>クダ</t>
    </rPh>
    <phoneticPr fontId="5"/>
  </si>
  <si>
    <t>建中部分支払分（A-1）</t>
    <rPh sb="0" eb="2">
      <t>ケンチュウ</t>
    </rPh>
    <rPh sb="2" eb="4">
      <t>ブブン</t>
    </rPh>
    <rPh sb="4" eb="6">
      <t>シハライ</t>
    </rPh>
    <rPh sb="6" eb="7">
      <t>ブン</t>
    </rPh>
    <phoneticPr fontId="23"/>
  </si>
  <si>
    <t>割賦原価部分（A-2）</t>
    <rPh sb="0" eb="2">
      <t>カップ</t>
    </rPh>
    <rPh sb="2" eb="4">
      <t>ゲンカ</t>
    </rPh>
    <rPh sb="4" eb="6">
      <t>ブブン</t>
    </rPh>
    <phoneticPr fontId="23"/>
  </si>
  <si>
    <t>割賦原価の割賦手数料（A-3）</t>
    <rPh sb="0" eb="2">
      <t>カップ</t>
    </rPh>
    <rPh sb="2" eb="4">
      <t>ゲンカ</t>
    </rPh>
    <rPh sb="5" eb="7">
      <t>カップ</t>
    </rPh>
    <rPh sb="7" eb="10">
      <t>テスウリョウ</t>
    </rPh>
    <phoneticPr fontId="23"/>
  </si>
  <si>
    <t>その他業務の対価（サービス対価Ｄ）</t>
    <phoneticPr fontId="23"/>
  </si>
  <si>
    <t>維持管理業務（C）</t>
    <rPh sb="0" eb="2">
      <t>イジ</t>
    </rPh>
    <rPh sb="2" eb="4">
      <t>カンリ</t>
    </rPh>
    <rPh sb="4" eb="6">
      <t>ギョウム</t>
    </rPh>
    <phoneticPr fontId="23"/>
  </si>
  <si>
    <t>5　その他の初期投資費用</t>
    <phoneticPr fontId="3"/>
  </si>
  <si>
    <t>注４　対象経費の完了年度に「１．対象経費」で入力した金額を黄色セルに入力してください。</t>
    <rPh sb="29" eb="31">
      <t>キイロ</t>
    </rPh>
    <rPh sb="34" eb="36">
      <t>ニュウリョク</t>
    </rPh>
    <phoneticPr fontId="3"/>
  </si>
  <si>
    <t>注６　表中⑪は、上記④と同額となります。</t>
    <rPh sb="0" eb="1">
      <t>チュウ</t>
    </rPh>
    <rPh sb="3" eb="5">
      <t>ヒョウチュウ</t>
    </rPh>
    <rPh sb="8" eb="10">
      <t>ジョウキ</t>
    </rPh>
    <rPh sb="12" eb="14">
      <t>ドウガク</t>
    </rPh>
    <phoneticPr fontId="23"/>
  </si>
  <si>
    <t>注７　１円未満の端数は切り捨てとしてください。</t>
    <rPh sb="0" eb="1">
      <t>チュウ</t>
    </rPh>
    <rPh sb="4" eb="5">
      <t>エン</t>
    </rPh>
    <rPh sb="5" eb="7">
      <t>ミマン</t>
    </rPh>
    <rPh sb="8" eb="10">
      <t>ハスウ</t>
    </rPh>
    <rPh sb="11" eb="12">
      <t>キ</t>
    </rPh>
    <rPh sb="13" eb="14">
      <t>ス</t>
    </rPh>
    <phoneticPr fontId="23"/>
  </si>
  <si>
    <t>区分</t>
    <rPh sb="0" eb="2">
      <t>クブン</t>
    </rPh>
    <phoneticPr fontId="33"/>
  </si>
  <si>
    <t>入札参加社を入れる欄</t>
    <rPh sb="0" eb="2">
      <t>ニュウサツ</t>
    </rPh>
    <rPh sb="2" eb="4">
      <t>サンカ</t>
    </rPh>
    <rPh sb="4" eb="5">
      <t>シャ</t>
    </rPh>
    <rPh sb="6" eb="7">
      <t>イ</t>
    </rPh>
    <rPh sb="9" eb="10">
      <t>ラン</t>
    </rPh>
    <phoneticPr fontId="3"/>
  </si>
  <si>
    <t>入札参加グループ名：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</si>
</sst>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0_ "/>
    <numFmt numFmtId="178" formatCode="0.0%\ "/>
    <numFmt numFmtId="179" formatCode="#,##0\ ;&quot;▲ &quot;#,##0\ "/>
    <numFmt numFmtId="180" formatCode="#,##0.00_);[Red]\(#,##0.00\)"/>
    <numFmt numFmtId="181" formatCode="0.0%"/>
  </numFmts>
  <fonts count="49">
    <font>
      <sz val="11"/>
      <name val="ＭＳ Ｐゴシック"/>
      <family val="3"/>
      <charset val="128"/>
    </font>
    <font>
      <sz val="10"/>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11"/>
      <name val="ＭＳ Ｐゴシック"/>
      <family val="3"/>
      <charset val="128"/>
    </font>
    <font>
      <sz val="10"/>
      <name val="中ゴシックＢＢＢ"/>
      <family val="1"/>
      <charset val="128"/>
    </font>
    <font>
      <sz val="11"/>
      <name val="中ゴシックＢＢＢ"/>
      <family val="1"/>
      <charset val="128"/>
    </font>
    <font>
      <sz val="10"/>
      <name val="Century"/>
      <family val="1"/>
    </font>
    <font>
      <sz val="10"/>
      <name val="ＭＳ 明朝"/>
      <family val="1"/>
      <charset val="128"/>
    </font>
    <font>
      <sz val="9"/>
      <name val="ＭＳ 明朝"/>
      <family val="1"/>
      <charset val="128"/>
    </font>
    <font>
      <sz val="10"/>
      <name val="ＭＳ Ｐ明朝"/>
      <family val="1"/>
      <charset val="128"/>
    </font>
    <font>
      <b/>
      <sz val="10"/>
      <name val="ＭＳ 明朝"/>
      <family val="1"/>
      <charset val="128"/>
    </font>
    <font>
      <sz val="9"/>
      <color indexed="81"/>
      <name val="MS P ゴシック"/>
      <family val="3"/>
      <charset val="128"/>
    </font>
    <font>
      <b/>
      <sz val="9"/>
      <color indexed="81"/>
      <name val="MS P ゴシック"/>
      <family val="3"/>
      <charset val="128"/>
    </font>
    <font>
      <sz val="10"/>
      <color theme="1"/>
      <name val="ＭＳ Ｐ明朝"/>
      <family val="1"/>
      <charset val="128"/>
    </font>
    <font>
      <sz val="10"/>
      <color rgb="FFFF0000"/>
      <name val="ＭＳ Ｐゴシック"/>
      <family val="3"/>
      <charset val="128"/>
    </font>
    <font>
      <sz val="10"/>
      <name val="ＭＳ 明朝"/>
      <family val="2"/>
      <charset val="128"/>
    </font>
    <font>
      <sz val="6"/>
      <name val="ＭＳ 明朝"/>
      <family val="2"/>
      <charset val="128"/>
    </font>
    <font>
      <sz val="14"/>
      <name val="Meiryo UI"/>
      <family val="3"/>
      <charset val="128"/>
    </font>
    <font>
      <sz val="10"/>
      <name val="Century Gothic"/>
      <family val="2"/>
    </font>
    <font>
      <sz val="14"/>
      <color theme="1"/>
      <name val="Meiryo UI"/>
      <family val="3"/>
      <charset val="128"/>
    </font>
    <font>
      <sz val="10"/>
      <color theme="1"/>
      <name val="Century Gothic"/>
      <family val="2"/>
    </font>
    <font>
      <sz val="10"/>
      <color theme="1"/>
      <name val="Meiryo UI"/>
      <family val="3"/>
      <charset val="128"/>
    </font>
    <font>
      <sz val="10.5"/>
      <color rgb="FFFF0000"/>
      <name val="Century"/>
      <family val="1"/>
    </font>
    <font>
      <sz val="10"/>
      <color theme="1"/>
      <name val="ＭＳ 明朝"/>
      <family val="2"/>
      <charset val="128"/>
    </font>
    <font>
      <sz val="6"/>
      <name val="ＭＳ Ｐゴシック"/>
      <family val="3"/>
      <charset val="128"/>
      <scheme val="minor"/>
    </font>
    <font>
      <sz val="11"/>
      <color theme="1"/>
      <name val="ＭＳ Ｐゴシック"/>
      <family val="2"/>
      <charset val="128"/>
    </font>
    <font>
      <sz val="6"/>
      <name val="ＭＳ Ｐゴシック"/>
      <family val="2"/>
      <charset val="128"/>
    </font>
    <font>
      <sz val="6"/>
      <name val="HGPｺﾞｼｯｸM"/>
      <family val="2"/>
      <charset val="128"/>
    </font>
    <font>
      <b/>
      <sz val="11"/>
      <name val="ＭＳ Ｐゴシック"/>
      <family val="3"/>
      <charset val="128"/>
      <scheme val="minor"/>
    </font>
    <font>
      <sz val="11"/>
      <name val="ＭＳ Ｐ明朝"/>
      <family val="1"/>
      <charset val="128"/>
    </font>
    <font>
      <b/>
      <sz val="11"/>
      <color theme="1"/>
      <name val="ＭＳ Ｐゴシック"/>
      <family val="3"/>
      <charset val="128"/>
      <scheme val="minor"/>
    </font>
    <font>
      <sz val="6"/>
      <name val="ＭＳ Ｐゴシック"/>
      <family val="2"/>
      <charset val="128"/>
      <scheme val="minor"/>
    </font>
    <font>
      <sz val="9"/>
      <name val="ＭＳ Ｐ明朝"/>
      <family val="1"/>
      <charset val="128"/>
    </font>
    <font>
      <sz val="10.5"/>
      <name val="ＭＳ Ｐ明朝"/>
      <family val="1"/>
      <charset val="128"/>
    </font>
    <font>
      <sz val="11"/>
      <color theme="1"/>
      <name val="ＭＳ Ｐゴシック"/>
      <family val="2"/>
      <charset val="128"/>
      <scheme val="minor"/>
    </font>
    <font>
      <strike/>
      <sz val="10"/>
      <color theme="1"/>
      <name val="ＭＳ Ｐ明朝"/>
      <family val="1"/>
      <charset val="128"/>
    </font>
    <font>
      <strike/>
      <sz val="10"/>
      <color rgb="FFFF0000"/>
      <name val="ＭＳ Ｐ明朝"/>
      <family val="1"/>
      <charset val="128"/>
    </font>
    <font>
      <sz val="10"/>
      <color rgb="FF000000"/>
      <name val="ＭＳ Ｐゴシック"/>
      <family val="2"/>
      <charset val="128"/>
    </font>
    <font>
      <b/>
      <sz val="9"/>
      <name val="ＭＳ Ｐゴシック"/>
      <family val="3"/>
      <charset val="128"/>
    </font>
    <font>
      <sz val="9"/>
      <name val="MS UI Gothic"/>
      <family val="3"/>
      <charset val="128"/>
    </font>
    <font>
      <b/>
      <sz val="11"/>
      <name val="MS UI Gothic"/>
      <family val="3"/>
      <charset val="128"/>
    </font>
    <font>
      <sz val="9"/>
      <color theme="1"/>
      <name val="ＭＳ Ｐ明朝"/>
      <family val="1"/>
      <charset val="128"/>
    </font>
  </fonts>
  <fills count="1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CCECFF"/>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59999389629810485"/>
        <bgColor indexed="64"/>
      </patternFill>
    </fill>
  </fills>
  <borders count="130">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hair">
        <color indexed="64"/>
      </top>
      <bottom style="hair">
        <color indexed="64"/>
      </bottom>
      <diagonal/>
    </border>
    <border>
      <left style="dotted">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dotted">
        <color auto="1"/>
      </left>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diagonalUp="1">
      <left style="thin">
        <color auto="1"/>
      </left>
      <right/>
      <top style="dotted">
        <color auto="1"/>
      </top>
      <bottom style="thin">
        <color auto="1"/>
      </bottom>
      <diagonal style="thin">
        <color auto="1"/>
      </diagonal>
    </border>
    <border diagonalUp="1">
      <left style="thin">
        <color auto="1"/>
      </left>
      <right/>
      <top style="thin">
        <color auto="1"/>
      </top>
      <bottom style="dotted">
        <color auto="1"/>
      </bottom>
      <diagonal style="thin">
        <color auto="1"/>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indexed="64"/>
      </top>
      <bottom style="medium">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thin">
        <color indexed="64"/>
      </top>
      <bottom style="medium">
        <color auto="1"/>
      </bottom>
      <diagonal/>
    </border>
    <border>
      <left style="hair">
        <color auto="1"/>
      </left>
      <right style="thin">
        <color auto="1"/>
      </right>
      <top style="thin">
        <color indexed="64"/>
      </top>
      <bottom style="medium">
        <color auto="1"/>
      </bottom>
      <diagonal/>
    </border>
    <border>
      <left/>
      <right style="hair">
        <color auto="1"/>
      </right>
      <top style="thin">
        <color auto="1"/>
      </top>
      <bottom style="thin">
        <color auto="1"/>
      </bottom>
      <diagonal/>
    </border>
    <border>
      <left style="hair">
        <color indexed="64"/>
      </left>
      <right/>
      <top style="hair">
        <color indexed="64"/>
      </top>
      <bottom style="thin">
        <color indexed="64"/>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thin">
        <color indexed="64"/>
      </right>
      <top style="hair">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hair">
        <color auto="1"/>
      </top>
      <bottom style="medium">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style="hair">
        <color auto="1"/>
      </right>
      <top style="thin">
        <color auto="1"/>
      </top>
      <bottom/>
      <diagonal/>
    </border>
    <border>
      <left style="thin">
        <color indexed="64"/>
      </left>
      <right style="thin">
        <color indexed="64"/>
      </right>
      <top/>
      <bottom style="hair">
        <color auto="1"/>
      </bottom>
      <diagonal/>
    </border>
    <border>
      <left/>
      <right style="thin">
        <color auto="1"/>
      </right>
      <top style="hair">
        <color auto="1"/>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auto="1"/>
      </left>
      <right style="hair">
        <color auto="1"/>
      </right>
      <top style="hair">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indexed="64"/>
      </bottom>
      <diagonal/>
    </border>
    <border>
      <left style="medium">
        <color auto="1"/>
      </left>
      <right style="medium">
        <color auto="1"/>
      </right>
      <top style="hair">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style="medium">
        <color auto="1"/>
      </right>
      <top style="thin">
        <color auto="1"/>
      </top>
      <bottom style="thin">
        <color auto="1"/>
      </bottom>
      <diagonal/>
    </border>
    <border>
      <left/>
      <right/>
      <top style="hair">
        <color auto="1"/>
      </top>
      <bottom/>
      <diagonal/>
    </border>
    <border>
      <left/>
      <right/>
      <top/>
      <bottom style="hair">
        <color auto="1"/>
      </bottom>
      <diagonal/>
    </border>
    <border>
      <left style="medium">
        <color auto="1"/>
      </left>
      <right style="medium">
        <color auto="1"/>
      </right>
      <top/>
      <bottom style="hair">
        <color auto="1"/>
      </bottom>
      <diagonal/>
    </border>
    <border diagonalUp="1">
      <left style="thin">
        <color auto="1"/>
      </left>
      <right style="thin">
        <color auto="1"/>
      </right>
      <top style="thin">
        <color auto="1"/>
      </top>
      <bottom/>
      <diagonal style="thin">
        <color auto="1"/>
      </diagonal>
    </border>
    <border>
      <left style="medium">
        <color auto="1"/>
      </left>
      <right style="medium">
        <color auto="1"/>
      </right>
      <top style="thin">
        <color auto="1"/>
      </top>
      <bottom/>
      <diagonal/>
    </border>
    <border diagonalUp="1">
      <left style="thin">
        <color auto="1"/>
      </left>
      <right style="thin">
        <color auto="1"/>
      </right>
      <top style="medium">
        <color auto="1"/>
      </top>
      <bottom style="medium">
        <color auto="1"/>
      </bottom>
      <diagonal style="thin">
        <color auto="1"/>
      </diagonal>
    </border>
    <border>
      <left style="medium">
        <color auto="1"/>
      </left>
      <right style="medium">
        <color auto="1"/>
      </right>
      <top/>
      <bottom style="thin">
        <color auto="1"/>
      </bottom>
      <diagonal/>
    </border>
    <border>
      <left style="medium">
        <color auto="1"/>
      </left>
      <right style="medium">
        <color auto="1"/>
      </right>
      <top/>
      <bottom/>
      <diagonal/>
    </border>
  </borders>
  <cellStyleXfs count="12">
    <xf numFmtId="0" fontId="0" fillId="0" borderId="0"/>
    <xf numFmtId="0" fontId="11" fillId="0" borderId="0"/>
    <xf numFmtId="0" fontId="12" fillId="0" borderId="0"/>
    <xf numFmtId="38" fontId="2" fillId="0" borderId="0" applyFont="0" applyFill="0" applyBorder="0" applyAlignment="0" applyProtection="0"/>
    <xf numFmtId="0" fontId="11" fillId="0" borderId="0"/>
    <xf numFmtId="0" fontId="11" fillId="0" borderId="0"/>
    <xf numFmtId="0" fontId="2" fillId="0" borderId="0">
      <alignment vertical="center"/>
    </xf>
    <xf numFmtId="0" fontId="30" fillId="0" borderId="0">
      <alignment vertical="center"/>
    </xf>
    <xf numFmtId="38" fontId="32" fillId="0" borderId="0" applyFont="0" applyFill="0" applyBorder="0" applyAlignment="0" applyProtection="0">
      <alignment vertical="center"/>
    </xf>
    <xf numFmtId="0" fontId="41" fillId="0" borderId="0">
      <alignment vertical="center"/>
    </xf>
    <xf numFmtId="0" fontId="1" fillId="0" borderId="0">
      <alignment vertical="center"/>
    </xf>
    <xf numFmtId="0" fontId="44" fillId="0" borderId="0">
      <alignment vertical="center"/>
    </xf>
  </cellStyleXfs>
  <cellXfs count="802">
    <xf numFmtId="0" fontId="0" fillId="0" borderId="0" xfId="0"/>
    <xf numFmtId="0" fontId="4" fillId="0" borderId="0" xfId="0" applyFont="1"/>
    <xf numFmtId="0" fontId="5" fillId="0" borderId="0" xfId="0" applyFont="1"/>
    <xf numFmtId="0" fontId="5" fillId="0" borderId="0" xfId="0" applyFont="1" applyAlignment="1">
      <alignment horizontal="right"/>
    </xf>
    <xf numFmtId="0" fontId="7" fillId="0" borderId="0" xfId="0" applyFont="1" applyAlignment="1">
      <alignment vertical="center"/>
    </xf>
    <xf numFmtId="0" fontId="8" fillId="0" borderId="0" xfId="0" applyFont="1" applyAlignment="1">
      <alignment vertical="center"/>
    </xf>
    <xf numFmtId="0" fontId="6" fillId="0" borderId="0" xfId="0" applyFont="1" applyAlignment="1">
      <alignment vertical="top"/>
    </xf>
    <xf numFmtId="0" fontId="9" fillId="0" borderId="0" xfId="0" applyFont="1"/>
    <xf numFmtId="0" fontId="2" fillId="0" borderId="0" xfId="0" applyFont="1"/>
    <xf numFmtId="0" fontId="10" fillId="0" borderId="0" xfId="0" applyFont="1"/>
    <xf numFmtId="0" fontId="10" fillId="0" borderId="0" xfId="0" applyFont="1" applyAlignment="1">
      <alignment horizontal="center"/>
    </xf>
    <xf numFmtId="0" fontId="7" fillId="0" borderId="0" xfId="0" applyFont="1"/>
    <xf numFmtId="0" fontId="7" fillId="0" borderId="0" xfId="0" applyFont="1" applyAlignment="1">
      <alignment horizontal="left"/>
    </xf>
    <xf numFmtId="0" fontId="7" fillId="0" borderId="0" xfId="0" applyFont="1" applyAlignment="1">
      <alignment horizontal="right"/>
    </xf>
    <xf numFmtId="0" fontId="7" fillId="0" borderId="34" xfId="0" applyFont="1" applyBorder="1"/>
    <xf numFmtId="0" fontId="7" fillId="0" borderId="3" xfId="0" applyFont="1" applyBorder="1"/>
    <xf numFmtId="0" fontId="14" fillId="0" borderId="3" xfId="0" applyFont="1" applyBorder="1" applyAlignment="1">
      <alignment horizontal="left" wrapText="1"/>
    </xf>
    <xf numFmtId="0" fontId="7" fillId="0" borderId="2" xfId="0" applyFont="1" applyBorder="1"/>
    <xf numFmtId="0" fontId="14" fillId="0" borderId="3" xfId="0" applyFont="1" applyBorder="1" applyAlignment="1">
      <alignment horizontal="right" wrapText="1"/>
    </xf>
    <xf numFmtId="0" fontId="14" fillId="0" borderId="3" xfId="0" applyFont="1" applyBorder="1" applyAlignment="1">
      <alignment horizontal="center" wrapText="1"/>
    </xf>
    <xf numFmtId="0" fontId="14" fillId="0" borderId="0" xfId="0" applyFont="1" applyAlignment="1">
      <alignment horizontal="center" wrapText="1"/>
    </xf>
    <xf numFmtId="0" fontId="13" fillId="0" borderId="3" xfId="0" applyFont="1" applyBorder="1" applyAlignment="1">
      <alignment horizontal="justify" wrapText="1"/>
    </xf>
    <xf numFmtId="0" fontId="4" fillId="0" borderId="0" xfId="0" applyFont="1" applyAlignment="1">
      <alignment vertical="center"/>
    </xf>
    <xf numFmtId="0" fontId="7" fillId="4" borderId="34" xfId="0" applyFont="1" applyFill="1" applyBorder="1"/>
    <xf numFmtId="0" fontId="7" fillId="4" borderId="3" xfId="0" applyFont="1" applyFill="1" applyBorder="1"/>
    <xf numFmtId="0" fontId="7" fillId="4" borderId="2" xfId="0" applyFont="1" applyFill="1" applyBorder="1" applyAlignment="1">
      <alignment horizontal="center" vertical="center"/>
    </xf>
    <xf numFmtId="0" fontId="7" fillId="6" borderId="34" xfId="0" applyFont="1" applyFill="1" applyBorder="1"/>
    <xf numFmtId="0" fontId="7" fillId="6" borderId="3" xfId="0" applyFont="1" applyFill="1" applyBorder="1"/>
    <xf numFmtId="0" fontId="7" fillId="6" borderId="3"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2" xfId="0" applyFont="1" applyFill="1" applyBorder="1"/>
    <xf numFmtId="0" fontId="14" fillId="6" borderId="3" xfId="0" applyFont="1" applyFill="1" applyBorder="1" applyAlignment="1">
      <alignment horizontal="right" wrapText="1"/>
    </xf>
    <xf numFmtId="0" fontId="17" fillId="0" borderId="3" xfId="0" applyFont="1" applyBorder="1" applyAlignment="1">
      <alignment horizontal="right" wrapText="1"/>
    </xf>
    <xf numFmtId="0" fontId="17" fillId="0" borderId="3" xfId="0" applyFont="1" applyBorder="1" applyAlignment="1">
      <alignment horizontal="center" wrapText="1"/>
    </xf>
    <xf numFmtId="0" fontId="2"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center" vertical="top" wrapText="1"/>
    </xf>
    <xf numFmtId="0" fontId="0" fillId="0" borderId="0" xfId="0" applyAlignment="1">
      <alignment horizontal="left" vertical="top"/>
    </xf>
    <xf numFmtId="0" fontId="14" fillId="6" borderId="3" xfId="0" applyFont="1" applyFill="1" applyBorder="1" applyAlignment="1">
      <alignment horizontal="left" wrapText="1"/>
    </xf>
    <xf numFmtId="0" fontId="14" fillId="0" borderId="3" xfId="0" applyFont="1" applyBorder="1" applyAlignment="1">
      <alignment wrapText="1"/>
    </xf>
    <xf numFmtId="0" fontId="16" fillId="0" borderId="3" xfId="0" applyFont="1" applyBorder="1" applyAlignment="1">
      <alignment horizontal="justify" wrapText="1"/>
    </xf>
    <xf numFmtId="0" fontId="14" fillId="0" borderId="3" xfId="0" applyFont="1" applyBorder="1" applyAlignment="1">
      <alignment horizontal="justify" wrapText="1"/>
    </xf>
    <xf numFmtId="0" fontId="20" fillId="0" borderId="3" xfId="0" applyFont="1" applyBorder="1" applyAlignment="1">
      <alignment horizontal="justify" wrapText="1"/>
    </xf>
    <xf numFmtId="0" fontId="14" fillId="0" borderId="3" xfId="0" applyFont="1" applyBorder="1" applyAlignment="1">
      <alignment horizontal="left"/>
    </xf>
    <xf numFmtId="0" fontId="7" fillId="8" borderId="34" xfId="0" applyFont="1" applyFill="1" applyBorder="1"/>
    <xf numFmtId="0" fontId="2" fillId="0" borderId="0" xfId="0" applyFont="1" applyAlignment="1">
      <alignment horizontal="center"/>
    </xf>
    <xf numFmtId="0" fontId="22" fillId="0" borderId="0" xfId="0" applyFont="1" applyAlignment="1">
      <alignment vertical="center"/>
    </xf>
    <xf numFmtId="0" fontId="16" fillId="0" borderId="1" xfId="0" applyFont="1" applyBorder="1" applyAlignment="1">
      <alignment vertical="center"/>
    </xf>
    <xf numFmtId="0" fontId="16" fillId="0" borderId="3" xfId="0" applyFont="1" applyBorder="1" applyAlignment="1">
      <alignment vertical="center"/>
    </xf>
    <xf numFmtId="176" fontId="25" fillId="10" borderId="34" xfId="0" applyNumberFormat="1" applyFont="1" applyFill="1" applyBorder="1" applyAlignment="1">
      <alignment vertical="center"/>
    </xf>
    <xf numFmtId="0" fontId="22" fillId="0" borderId="3" xfId="0" applyFont="1" applyBorder="1" applyAlignment="1">
      <alignment vertical="center"/>
    </xf>
    <xf numFmtId="176" fontId="25" fillId="10" borderId="45" xfId="0" applyNumberFormat="1" applyFont="1" applyFill="1" applyBorder="1" applyAlignment="1">
      <alignment vertical="center"/>
    </xf>
    <xf numFmtId="0" fontId="22" fillId="0" borderId="36" xfId="0" applyFont="1" applyBorder="1" applyAlignment="1">
      <alignment vertical="center"/>
    </xf>
    <xf numFmtId="0" fontId="16" fillId="0" borderId="42" xfId="0" applyFont="1" applyBorder="1" applyAlignment="1">
      <alignment vertical="center" wrapText="1"/>
    </xf>
    <xf numFmtId="0" fontId="16" fillId="0" borderId="46" xfId="0" applyFont="1" applyBorder="1" applyAlignment="1">
      <alignment horizontal="left" vertical="center"/>
    </xf>
    <xf numFmtId="176" fontId="25" fillId="0" borderId="47" xfId="0" applyNumberFormat="1" applyFont="1" applyBorder="1" applyAlignment="1">
      <alignment vertical="center"/>
    </xf>
    <xf numFmtId="0" fontId="22" fillId="0" borderId="48" xfId="0" applyFont="1" applyBorder="1" applyAlignment="1">
      <alignment vertical="center"/>
    </xf>
    <xf numFmtId="176" fontId="25" fillId="0" borderId="49" xfId="0" applyNumberFormat="1" applyFont="1" applyBorder="1" applyAlignment="1">
      <alignment vertical="center"/>
    </xf>
    <xf numFmtId="176" fontId="25" fillId="10" borderId="47" xfId="0" applyNumberFormat="1" applyFont="1" applyFill="1" applyBorder="1" applyAlignment="1">
      <alignment vertical="center"/>
    </xf>
    <xf numFmtId="0" fontId="16" fillId="0" borderId="50" xfId="0" applyFont="1" applyBorder="1" applyAlignment="1">
      <alignment horizontal="left" vertical="center"/>
    </xf>
    <xf numFmtId="176" fontId="25" fillId="0" borderId="51" xfId="0" applyNumberFormat="1" applyFont="1" applyBorder="1" applyAlignment="1">
      <alignment vertical="center"/>
    </xf>
    <xf numFmtId="0" fontId="22" fillId="0" borderId="52" xfId="0" applyFont="1" applyBorder="1" applyAlignment="1">
      <alignment vertical="center"/>
    </xf>
    <xf numFmtId="176" fontId="25" fillId="0" borderId="53" xfId="0" applyNumberFormat="1" applyFont="1" applyBorder="1" applyAlignment="1">
      <alignment vertical="center"/>
    </xf>
    <xf numFmtId="176" fontId="25" fillId="10" borderId="51" xfId="0" applyNumberFormat="1" applyFont="1" applyFill="1" applyBorder="1" applyAlignment="1">
      <alignment vertical="center"/>
    </xf>
    <xf numFmtId="0" fontId="16" fillId="0" borderId="43" xfId="0" applyFont="1" applyBorder="1" applyAlignment="1">
      <alignment vertical="center" wrapText="1"/>
    </xf>
    <xf numFmtId="0" fontId="16" fillId="0" borderId="54" xfId="0" applyFont="1" applyBorder="1" applyAlignment="1">
      <alignment horizontal="left" vertical="center"/>
    </xf>
    <xf numFmtId="176" fontId="25" fillId="0" borderId="55" xfId="0" applyNumberFormat="1" applyFont="1" applyBorder="1" applyAlignment="1">
      <alignment vertical="center"/>
    </xf>
    <xf numFmtId="0" fontId="22" fillId="0" borderId="56" xfId="0" applyFont="1" applyBorder="1" applyAlignment="1">
      <alignment vertical="center"/>
    </xf>
    <xf numFmtId="176" fontId="25" fillId="0" borderId="57" xfId="0" applyNumberFormat="1" applyFont="1" applyBorder="1" applyAlignment="1">
      <alignment vertical="center"/>
    </xf>
    <xf numFmtId="176" fontId="25" fillId="10" borderId="55" xfId="0" applyNumberFormat="1" applyFont="1" applyFill="1" applyBorder="1" applyAlignment="1">
      <alignment vertical="center"/>
    </xf>
    <xf numFmtId="176" fontId="25" fillId="0" borderId="43" xfId="0" applyNumberFormat="1" applyFont="1" applyBorder="1" applyAlignment="1">
      <alignment vertical="center"/>
    </xf>
    <xf numFmtId="0" fontId="22" fillId="0" borderId="4" xfId="0" applyFont="1" applyBorder="1" applyAlignment="1">
      <alignment vertical="center"/>
    </xf>
    <xf numFmtId="176" fontId="25" fillId="0" borderId="45" xfId="0" applyNumberFormat="1" applyFont="1" applyBorder="1" applyAlignment="1">
      <alignment vertical="center"/>
    </xf>
    <xf numFmtId="176" fontId="25" fillId="10" borderId="43" xfId="0" applyNumberFormat="1" applyFont="1" applyFill="1" applyBorder="1" applyAlignment="1">
      <alignment vertical="center"/>
    </xf>
    <xf numFmtId="176" fontId="25" fillId="0" borderId="58" xfId="0" applyNumberFormat="1" applyFont="1" applyBorder="1" applyAlignment="1">
      <alignment vertical="center"/>
    </xf>
    <xf numFmtId="0" fontId="22" fillId="0" borderId="37" xfId="0" applyFont="1" applyBorder="1" applyAlignment="1">
      <alignment vertical="center"/>
    </xf>
    <xf numFmtId="176" fontId="25" fillId="0" borderId="34" xfId="0" applyNumberFormat="1" applyFont="1" applyBorder="1" applyAlignment="1">
      <alignment vertical="center"/>
    </xf>
    <xf numFmtId="0" fontId="25" fillId="0" borderId="0" xfId="0" applyFont="1" applyAlignment="1">
      <alignment vertical="center"/>
    </xf>
    <xf numFmtId="0" fontId="16" fillId="0" borderId="35" xfId="0" applyFont="1" applyBorder="1" applyAlignment="1">
      <alignment vertical="center"/>
    </xf>
    <xf numFmtId="177" fontId="25" fillId="10" borderId="34" xfId="0" applyNumberFormat="1" applyFont="1" applyFill="1" applyBorder="1" applyAlignment="1">
      <alignment vertical="center"/>
    </xf>
    <xf numFmtId="0" fontId="16" fillId="0" borderId="36" xfId="0" applyFont="1" applyBorder="1" applyAlignment="1">
      <alignment vertical="center"/>
    </xf>
    <xf numFmtId="0" fontId="16" fillId="0" borderId="46" xfId="0" applyFont="1" applyBorder="1" applyAlignment="1">
      <alignment vertical="center"/>
    </xf>
    <xf numFmtId="0" fontId="16" fillId="0" borderId="47" xfId="0" applyFont="1" applyBorder="1" applyAlignment="1">
      <alignment vertical="center"/>
    </xf>
    <xf numFmtId="177" fontId="25" fillId="0" borderId="47" xfId="0" applyNumberFormat="1" applyFont="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5" xfId="0" applyFont="1" applyBorder="1" applyAlignment="1">
      <alignment vertical="center"/>
    </xf>
    <xf numFmtId="177" fontId="25" fillId="0" borderId="55" xfId="0" applyNumberFormat="1" applyFont="1" applyBorder="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6" fillId="0" borderId="62" xfId="0" applyFont="1" applyBorder="1" applyAlignment="1">
      <alignment horizontal="center" vertical="center"/>
    </xf>
    <xf numFmtId="0" fontId="20" fillId="0" borderId="0" xfId="0" applyFont="1" applyAlignment="1">
      <alignment vertical="center"/>
    </xf>
    <xf numFmtId="0" fontId="20" fillId="0" borderId="3" xfId="0" applyFont="1" applyBorder="1" applyAlignment="1">
      <alignment vertical="center"/>
    </xf>
    <xf numFmtId="0" fontId="28" fillId="0" borderId="0" xfId="0" applyFont="1" applyAlignment="1">
      <alignment vertical="center"/>
    </xf>
    <xf numFmtId="0" fontId="20" fillId="0" borderId="34" xfId="0" applyFont="1" applyBorder="1" applyAlignment="1">
      <alignment vertical="center"/>
    </xf>
    <xf numFmtId="0" fontId="20" fillId="0" borderId="40" xfId="0" applyFont="1" applyBorder="1" applyAlignment="1">
      <alignment vertical="center"/>
    </xf>
    <xf numFmtId="176" fontId="27" fillId="10" borderId="74" xfId="0" applyNumberFormat="1" applyFont="1" applyFill="1" applyBorder="1" applyAlignment="1">
      <alignment vertical="center"/>
    </xf>
    <xf numFmtId="0" fontId="20" fillId="0" borderId="1" xfId="0" applyFont="1" applyBorder="1" applyAlignment="1">
      <alignment vertical="center"/>
    </xf>
    <xf numFmtId="0" fontId="20" fillId="0" borderId="62" xfId="0" applyFont="1" applyBorder="1" applyAlignment="1">
      <alignment horizontal="center" vertical="center"/>
    </xf>
    <xf numFmtId="0" fontId="20" fillId="0" borderId="63" xfId="0" applyFont="1" applyBorder="1" applyAlignment="1">
      <alignment vertical="center"/>
    </xf>
    <xf numFmtId="0" fontId="20" fillId="0" borderId="23" xfId="0" applyFont="1" applyBorder="1" applyAlignment="1">
      <alignment vertical="center"/>
    </xf>
    <xf numFmtId="0" fontId="20" fillId="0" borderId="66" xfId="0" applyFont="1" applyBorder="1" applyAlignment="1">
      <alignment horizontal="center" vertical="center"/>
    </xf>
    <xf numFmtId="0" fontId="20" fillId="0" borderId="67" xfId="0" applyFont="1" applyBorder="1" applyAlignment="1">
      <alignment vertical="center"/>
    </xf>
    <xf numFmtId="0" fontId="20" fillId="0" borderId="12" xfId="0" applyFont="1" applyBorder="1" applyAlignment="1">
      <alignment vertical="center"/>
    </xf>
    <xf numFmtId="0" fontId="20" fillId="0" borderId="69" xfId="0" applyFont="1" applyBorder="1" applyAlignment="1">
      <alignment vertical="center"/>
    </xf>
    <xf numFmtId="0" fontId="20" fillId="0" borderId="17" xfId="0" applyFont="1" applyBorder="1" applyAlignment="1">
      <alignment vertical="center"/>
    </xf>
    <xf numFmtId="0" fontId="20" fillId="0" borderId="18" xfId="0" applyFont="1" applyBorder="1" applyAlignment="1">
      <alignment vertical="center"/>
    </xf>
    <xf numFmtId="0" fontId="20" fillId="0" borderId="0" xfId="0" applyFont="1" applyAlignment="1">
      <alignment horizontal="right" vertical="center"/>
    </xf>
    <xf numFmtId="0" fontId="20" fillId="3" borderId="77" xfId="0" applyFont="1" applyFill="1" applyBorder="1" applyAlignment="1">
      <alignment horizontal="center" vertical="center"/>
    </xf>
    <xf numFmtId="0" fontId="20" fillId="3" borderId="78"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79" xfId="0" applyFont="1" applyFill="1" applyBorder="1" applyAlignment="1">
      <alignment horizontal="center" vertical="center"/>
    </xf>
    <xf numFmtId="0" fontId="20" fillId="3" borderId="36" xfId="0" applyFont="1" applyFill="1" applyBorder="1" applyAlignment="1">
      <alignment horizontal="center" vertical="center"/>
    </xf>
    <xf numFmtId="0" fontId="20" fillId="3" borderId="80" xfId="0" applyFont="1" applyFill="1" applyBorder="1" applyAlignment="1">
      <alignment horizontal="center" vertical="center"/>
    </xf>
    <xf numFmtId="0" fontId="20" fillId="3" borderId="81" xfId="0" applyFont="1" applyFill="1" applyBorder="1" applyAlignment="1">
      <alignment horizontal="center" vertical="center"/>
    </xf>
    <xf numFmtId="0" fontId="20" fillId="3" borderId="37" xfId="0" applyFont="1" applyFill="1" applyBorder="1" applyAlignment="1">
      <alignment horizontal="center" vertical="center"/>
    </xf>
    <xf numFmtId="0" fontId="16" fillId="0" borderId="23" xfId="0" applyFont="1" applyBorder="1" applyAlignment="1">
      <alignment horizontal="right" vertical="center"/>
    </xf>
    <xf numFmtId="0" fontId="20" fillId="0" borderId="10" xfId="0" applyFont="1" applyBorder="1" applyAlignment="1">
      <alignment vertical="center"/>
    </xf>
    <xf numFmtId="0" fontId="20" fillId="0" borderId="12" xfId="0" applyFont="1" applyBorder="1" applyAlignment="1">
      <alignment horizontal="right" vertical="center"/>
    </xf>
    <xf numFmtId="176" fontId="27" fillId="0" borderId="44" xfId="0" applyNumberFormat="1" applyFont="1" applyBorder="1" applyAlignment="1">
      <alignment vertical="center"/>
    </xf>
    <xf numFmtId="176" fontId="27" fillId="10" borderId="66" xfId="0" applyNumberFormat="1" applyFont="1" applyFill="1" applyBorder="1" applyAlignment="1">
      <alignment vertical="center"/>
    </xf>
    <xf numFmtId="0" fontId="20" fillId="0" borderId="64" xfId="0" applyFont="1" applyBorder="1" applyAlignment="1">
      <alignment horizontal="center" vertical="center"/>
    </xf>
    <xf numFmtId="176" fontId="27" fillId="10" borderId="84" xfId="0" applyNumberFormat="1" applyFont="1" applyFill="1" applyBorder="1" applyAlignment="1">
      <alignment vertical="center"/>
    </xf>
    <xf numFmtId="176" fontId="27" fillId="10" borderId="85" xfId="0" applyNumberFormat="1" applyFont="1" applyFill="1" applyBorder="1" applyAlignment="1">
      <alignment vertical="center"/>
    </xf>
    <xf numFmtId="176" fontId="27" fillId="10" borderId="60" xfId="0" applyNumberFormat="1" applyFont="1" applyFill="1" applyBorder="1" applyAlignment="1">
      <alignment vertical="center"/>
    </xf>
    <xf numFmtId="176" fontId="27" fillId="10" borderId="86" xfId="0" applyNumberFormat="1" applyFont="1" applyFill="1" applyBorder="1" applyAlignment="1">
      <alignment vertical="center"/>
    </xf>
    <xf numFmtId="0" fontId="20" fillId="0" borderId="0" xfId="0" applyFont="1" applyAlignment="1">
      <alignment horizontal="center" vertical="center"/>
    </xf>
    <xf numFmtId="176" fontId="27" fillId="0" borderId="0" xfId="0" applyNumberFormat="1" applyFont="1" applyAlignment="1">
      <alignment vertical="center"/>
    </xf>
    <xf numFmtId="0" fontId="20" fillId="0" borderId="22" xfId="0" applyFont="1" applyBorder="1" applyAlignment="1">
      <alignment horizontal="right" vertical="center"/>
    </xf>
    <xf numFmtId="0" fontId="20" fillId="0" borderId="22" xfId="0" applyFont="1" applyBorder="1" applyAlignment="1">
      <alignment horizontal="center" vertical="center"/>
    </xf>
    <xf numFmtId="0" fontId="20" fillId="0" borderId="22" xfId="0" applyFont="1" applyBorder="1" applyAlignment="1">
      <alignment vertical="center"/>
    </xf>
    <xf numFmtId="0" fontId="20" fillId="0" borderId="23" xfId="0" applyFont="1" applyBorder="1" applyAlignment="1">
      <alignment horizontal="right" vertical="center"/>
    </xf>
    <xf numFmtId="176" fontId="27" fillId="0" borderId="31" xfId="0" applyNumberFormat="1" applyFont="1" applyBorder="1" applyAlignment="1">
      <alignment vertical="center"/>
    </xf>
    <xf numFmtId="176" fontId="27" fillId="10" borderId="62" xfId="0" applyNumberFormat="1" applyFont="1" applyFill="1" applyBorder="1" applyAlignment="1">
      <alignment vertical="center"/>
    </xf>
    <xf numFmtId="176" fontId="27" fillId="10" borderId="70" xfId="0" applyNumberFormat="1" applyFont="1" applyFill="1" applyBorder="1" applyAlignment="1">
      <alignment vertical="center"/>
    </xf>
    <xf numFmtId="0" fontId="16" fillId="3" borderId="77" xfId="0" applyFont="1" applyFill="1" applyBorder="1" applyAlignment="1">
      <alignment horizontal="center" vertical="center"/>
    </xf>
    <xf numFmtId="0" fontId="16" fillId="3" borderId="78"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79" xfId="0" applyFont="1" applyFill="1" applyBorder="1" applyAlignment="1">
      <alignment horizontal="center" vertical="center"/>
    </xf>
    <xf numFmtId="0" fontId="16" fillId="3" borderId="80" xfId="0" applyFont="1" applyFill="1" applyBorder="1" applyAlignment="1">
      <alignment horizontal="center" vertical="center"/>
    </xf>
    <xf numFmtId="0" fontId="16" fillId="3" borderId="81" xfId="0" applyFont="1" applyFill="1" applyBorder="1" applyAlignment="1">
      <alignment horizontal="center" vertical="center"/>
    </xf>
    <xf numFmtId="0" fontId="16" fillId="3" borderId="37" xfId="0" applyFont="1" applyFill="1" applyBorder="1" applyAlignment="1">
      <alignment horizontal="center" vertical="center"/>
    </xf>
    <xf numFmtId="176" fontId="25" fillId="0" borderId="87" xfId="0" applyNumberFormat="1" applyFont="1" applyBorder="1" applyAlignment="1">
      <alignment vertical="center"/>
    </xf>
    <xf numFmtId="176" fontId="25" fillId="10" borderId="88" xfId="0" applyNumberFormat="1" applyFont="1" applyFill="1" applyBorder="1" applyAlignment="1">
      <alignment vertical="center"/>
    </xf>
    <xf numFmtId="176" fontId="25" fillId="0" borderId="27" xfId="0" applyNumberFormat="1" applyFont="1" applyBorder="1" applyAlignment="1">
      <alignment vertical="center"/>
    </xf>
    <xf numFmtId="176" fontId="25" fillId="0" borderId="89" xfId="0" applyNumberFormat="1" applyFont="1" applyBorder="1" applyAlignment="1">
      <alignment vertical="center"/>
    </xf>
    <xf numFmtId="176" fontId="25" fillId="0" borderId="88" xfId="0" applyNumberFormat="1" applyFont="1" applyBorder="1" applyAlignment="1">
      <alignment vertical="center"/>
    </xf>
    <xf numFmtId="176" fontId="25" fillId="0" borderId="29" xfId="0" applyNumberFormat="1" applyFont="1" applyBorder="1" applyAlignment="1">
      <alignment vertical="center"/>
    </xf>
    <xf numFmtId="176" fontId="25" fillId="0" borderId="44" xfId="0" applyNumberFormat="1" applyFont="1" applyBorder="1" applyAlignment="1">
      <alignment vertical="center"/>
    </xf>
    <xf numFmtId="176" fontId="25" fillId="0" borderId="30" xfId="0" applyNumberFormat="1" applyFont="1" applyBorder="1" applyAlignment="1">
      <alignment vertical="center"/>
    </xf>
    <xf numFmtId="176" fontId="25" fillId="0" borderId="83" xfId="0" applyNumberFormat="1" applyFont="1" applyBorder="1" applyAlignment="1">
      <alignment vertical="center"/>
    </xf>
    <xf numFmtId="176" fontId="25" fillId="0" borderId="90" xfId="0" applyNumberFormat="1" applyFont="1" applyBorder="1" applyAlignment="1">
      <alignment vertical="center"/>
    </xf>
    <xf numFmtId="176" fontId="25" fillId="0" borderId="91" xfId="0" applyNumberFormat="1" applyFont="1" applyBorder="1" applyAlignment="1">
      <alignment vertical="center"/>
    </xf>
    <xf numFmtId="176" fontId="25" fillId="10" borderId="84" xfId="0" applyNumberFormat="1" applyFont="1" applyFill="1" applyBorder="1" applyAlignment="1">
      <alignment vertical="center"/>
    </xf>
    <xf numFmtId="176" fontId="25" fillId="10" borderId="85" xfId="0" applyNumberFormat="1" applyFont="1" applyFill="1" applyBorder="1" applyAlignment="1">
      <alignment vertical="center"/>
    </xf>
    <xf numFmtId="176" fontId="25" fillId="10" borderId="60" xfId="0" applyNumberFormat="1" applyFont="1" applyFill="1" applyBorder="1" applyAlignment="1">
      <alignment vertical="center"/>
    </xf>
    <xf numFmtId="176" fontId="25" fillId="10" borderId="86" xfId="0" applyNumberFormat="1" applyFont="1" applyFill="1" applyBorder="1" applyAlignment="1">
      <alignment vertical="center"/>
    </xf>
    <xf numFmtId="0" fontId="16" fillId="0" borderId="0" xfId="0" applyFont="1" applyAlignment="1">
      <alignment horizontal="center" vertical="center"/>
    </xf>
    <xf numFmtId="176" fontId="25" fillId="0" borderId="0" xfId="0" applyNumberFormat="1" applyFont="1" applyAlignment="1">
      <alignment vertical="center"/>
    </xf>
    <xf numFmtId="176" fontId="25" fillId="8" borderId="60" xfId="0" applyNumberFormat="1" applyFont="1" applyFill="1" applyBorder="1" applyAlignment="1">
      <alignment vertical="center"/>
    </xf>
    <xf numFmtId="0" fontId="20" fillId="3" borderId="34" xfId="0" applyFont="1" applyFill="1" applyBorder="1" applyAlignment="1">
      <alignment vertical="center"/>
    </xf>
    <xf numFmtId="0" fontId="20" fillId="3" borderId="40" xfId="0" applyFont="1" applyFill="1" applyBorder="1" applyAlignment="1">
      <alignment vertical="center"/>
    </xf>
    <xf numFmtId="0" fontId="20" fillId="3" borderId="3" xfId="0" applyFont="1" applyFill="1" applyBorder="1" applyAlignment="1">
      <alignment vertical="center"/>
    </xf>
    <xf numFmtId="0" fontId="20" fillId="3" borderId="74" xfId="0" applyFont="1" applyFill="1" applyBorder="1" applyAlignment="1">
      <alignment horizontal="center" vertical="center"/>
    </xf>
    <xf numFmtId="0" fontId="20" fillId="3" borderId="2" xfId="0" applyFont="1" applyFill="1" applyBorder="1" applyAlignment="1">
      <alignment horizontal="center" vertical="center"/>
    </xf>
    <xf numFmtId="0" fontId="20" fillId="10" borderId="1" xfId="0" applyFont="1" applyFill="1" applyBorder="1" applyAlignment="1">
      <alignment vertical="center"/>
    </xf>
    <xf numFmtId="0" fontId="20" fillId="10" borderId="40" xfId="0" applyFont="1" applyFill="1" applyBorder="1" applyAlignment="1">
      <alignment vertical="center"/>
    </xf>
    <xf numFmtId="0" fontId="20" fillId="10" borderId="3" xfId="0" applyFont="1" applyFill="1" applyBorder="1" applyAlignment="1">
      <alignment vertical="center"/>
    </xf>
    <xf numFmtId="176" fontId="27" fillId="10" borderId="73" xfId="0" applyNumberFormat="1" applyFont="1" applyFill="1" applyBorder="1" applyAlignment="1">
      <alignment vertical="center"/>
    </xf>
    <xf numFmtId="176" fontId="27" fillId="10" borderId="92" xfId="0" applyNumberFormat="1" applyFont="1" applyFill="1" applyBorder="1" applyAlignment="1">
      <alignment vertical="center"/>
    </xf>
    <xf numFmtId="176" fontId="27" fillId="10" borderId="75" xfId="0" applyNumberFormat="1" applyFont="1" applyFill="1" applyBorder="1" applyAlignment="1">
      <alignment vertical="center"/>
    </xf>
    <xf numFmtId="176" fontId="27" fillId="10" borderId="2" xfId="0" applyNumberFormat="1" applyFont="1" applyFill="1" applyBorder="1" applyAlignment="1">
      <alignment vertical="center"/>
    </xf>
    <xf numFmtId="0" fontId="20" fillId="0" borderId="36" xfId="0" applyFont="1" applyBorder="1" applyAlignment="1">
      <alignment vertical="center"/>
    </xf>
    <xf numFmtId="0" fontId="20" fillId="0" borderId="62" xfId="0" applyFont="1" applyBorder="1" applyAlignment="1">
      <alignment vertical="center"/>
    </xf>
    <xf numFmtId="176" fontId="27" fillId="0" borderId="25" xfId="0" applyNumberFormat="1" applyFont="1" applyBorder="1" applyAlignment="1">
      <alignment vertical="center"/>
    </xf>
    <xf numFmtId="176" fontId="27" fillId="0" borderId="26" xfId="0" applyNumberFormat="1" applyFont="1" applyBorder="1" applyAlignment="1">
      <alignment vertical="center"/>
    </xf>
    <xf numFmtId="176" fontId="27" fillId="0" borderId="24" xfId="0" applyNumberFormat="1" applyFont="1" applyBorder="1" applyAlignment="1">
      <alignment vertical="center"/>
    </xf>
    <xf numFmtId="176" fontId="27" fillId="0" borderId="82" xfId="0" applyNumberFormat="1" applyFont="1" applyBorder="1" applyAlignment="1">
      <alignment vertical="center"/>
    </xf>
    <xf numFmtId="0" fontId="20" fillId="0" borderId="66" xfId="0" applyFont="1" applyBorder="1" applyAlignment="1">
      <alignment vertical="center"/>
    </xf>
    <xf numFmtId="176" fontId="27" fillId="0" borderId="13" xfId="0" applyNumberFormat="1" applyFont="1" applyBorder="1" applyAlignment="1">
      <alignment vertical="center"/>
    </xf>
    <xf numFmtId="176" fontId="27" fillId="0" borderId="11" xfId="0" applyNumberFormat="1" applyFont="1" applyBorder="1" applyAlignment="1">
      <alignment vertical="center"/>
    </xf>
    <xf numFmtId="176" fontId="27" fillId="0" borderId="14" xfId="0" applyNumberFormat="1" applyFont="1" applyBorder="1" applyAlignment="1">
      <alignment vertical="center"/>
    </xf>
    <xf numFmtId="0" fontId="20" fillId="0" borderId="37" xfId="0" applyFont="1" applyBorder="1" applyAlignment="1">
      <alignment vertical="center"/>
    </xf>
    <xf numFmtId="0" fontId="20" fillId="0" borderId="68" xfId="0" applyFont="1" applyBorder="1" applyAlignment="1">
      <alignment vertical="center"/>
    </xf>
    <xf numFmtId="176" fontId="27" fillId="0" borderId="20" xfId="0" applyNumberFormat="1" applyFont="1" applyBorder="1" applyAlignment="1">
      <alignment vertical="center"/>
    </xf>
    <xf numFmtId="176" fontId="27" fillId="0" borderId="93" xfId="0" applyNumberFormat="1" applyFont="1" applyBorder="1" applyAlignment="1">
      <alignment vertical="center"/>
    </xf>
    <xf numFmtId="176" fontId="27" fillId="0" borderId="19" xfId="0" applyNumberFormat="1" applyFont="1" applyBorder="1" applyAlignment="1">
      <alignment vertical="center"/>
    </xf>
    <xf numFmtId="176" fontId="27" fillId="0" borderId="88" xfId="0" applyNumberFormat="1" applyFont="1" applyBorder="1" applyAlignment="1">
      <alignment vertical="center"/>
    </xf>
    <xf numFmtId="176" fontId="27" fillId="10" borderId="68" xfId="0" applyNumberFormat="1" applyFont="1" applyFill="1" applyBorder="1" applyAlignment="1">
      <alignment vertical="center"/>
    </xf>
    <xf numFmtId="176" fontId="27" fillId="0" borderId="74" xfId="0" applyNumberFormat="1" applyFont="1" applyBorder="1" applyAlignment="1">
      <alignment vertical="center"/>
    </xf>
    <xf numFmtId="176" fontId="27" fillId="0" borderId="73" xfId="0" applyNumberFormat="1" applyFont="1" applyBorder="1" applyAlignment="1">
      <alignment vertical="center"/>
    </xf>
    <xf numFmtId="176" fontId="27" fillId="0" borderId="92" xfId="0" applyNumberFormat="1" applyFont="1" applyBorder="1" applyAlignment="1">
      <alignment vertical="center"/>
    </xf>
    <xf numFmtId="176" fontId="27" fillId="0" borderId="75" xfId="0" applyNumberFormat="1" applyFont="1" applyBorder="1" applyAlignment="1">
      <alignment vertical="center"/>
    </xf>
    <xf numFmtId="0" fontId="16" fillId="0" borderId="42" xfId="0" applyFont="1" applyBorder="1" applyAlignment="1">
      <alignment vertical="center"/>
    </xf>
    <xf numFmtId="0" fontId="16" fillId="0" borderId="39" xfId="0" applyFont="1" applyBorder="1" applyAlignment="1">
      <alignment vertical="center"/>
    </xf>
    <xf numFmtId="0" fontId="16" fillId="0" borderId="4" xfId="0" applyFont="1" applyBorder="1" applyAlignment="1">
      <alignment vertical="center"/>
    </xf>
    <xf numFmtId="176" fontId="25" fillId="0" borderId="94" xfId="0" applyNumberFormat="1" applyFont="1" applyBorder="1" applyAlignment="1">
      <alignment vertical="center"/>
    </xf>
    <xf numFmtId="176" fontId="25" fillId="0" borderId="95" xfId="0" applyNumberFormat="1" applyFont="1" applyBorder="1" applyAlignment="1">
      <alignment vertical="center"/>
    </xf>
    <xf numFmtId="176" fontId="25" fillId="0" borderId="96" xfId="0" applyNumberFormat="1" applyFont="1" applyBorder="1" applyAlignment="1">
      <alignment vertical="center"/>
    </xf>
    <xf numFmtId="176" fontId="25" fillId="0" borderId="81" xfId="0" applyNumberFormat="1" applyFont="1" applyBorder="1" applyAlignment="1">
      <alignment vertical="center"/>
    </xf>
    <xf numFmtId="0" fontId="20" fillId="10" borderId="34" xfId="0" applyFont="1" applyFill="1" applyBorder="1" applyAlignment="1">
      <alignment vertical="center"/>
    </xf>
    <xf numFmtId="0" fontId="20" fillId="10" borderId="41" xfId="0" applyFont="1" applyFill="1" applyBorder="1" applyAlignment="1">
      <alignment vertical="center"/>
    </xf>
    <xf numFmtId="0" fontId="20" fillId="10" borderId="2" xfId="0" applyFont="1" applyFill="1" applyBorder="1" applyAlignment="1">
      <alignment vertical="center"/>
    </xf>
    <xf numFmtId="176" fontId="28" fillId="10" borderId="74" xfId="0" applyNumberFormat="1" applyFont="1" applyFill="1" applyBorder="1" applyAlignment="1">
      <alignment vertical="center"/>
    </xf>
    <xf numFmtId="176" fontId="28" fillId="10" borderId="73" xfId="0" applyNumberFormat="1" applyFont="1" applyFill="1" applyBorder="1" applyAlignment="1">
      <alignment vertical="center"/>
    </xf>
    <xf numFmtId="176" fontId="28" fillId="10" borderId="92" xfId="0" applyNumberFormat="1" applyFont="1" applyFill="1" applyBorder="1" applyAlignment="1">
      <alignment vertical="center"/>
    </xf>
    <xf numFmtId="176" fontId="28" fillId="10" borderId="75" xfId="0" applyNumberFormat="1" applyFont="1" applyFill="1" applyBorder="1" applyAlignment="1">
      <alignment vertical="center"/>
    </xf>
    <xf numFmtId="176" fontId="28" fillId="0" borderId="25" xfId="0" applyNumberFormat="1" applyFont="1" applyBorder="1" applyAlignment="1">
      <alignment vertical="center"/>
    </xf>
    <xf numFmtId="176" fontId="28" fillId="0" borderId="26" xfId="0" applyNumberFormat="1" applyFont="1" applyBorder="1" applyAlignment="1">
      <alignment vertical="center"/>
    </xf>
    <xf numFmtId="176" fontId="28" fillId="0" borderId="24" xfId="0" applyNumberFormat="1" applyFont="1" applyBorder="1" applyAlignment="1">
      <alignment vertical="center"/>
    </xf>
    <xf numFmtId="176" fontId="28" fillId="0" borderId="82" xfId="0" applyNumberFormat="1" applyFont="1" applyBorder="1" applyAlignment="1">
      <alignment vertical="center"/>
    </xf>
    <xf numFmtId="176" fontId="28" fillId="0" borderId="13" xfId="0" applyNumberFormat="1" applyFont="1" applyBorder="1" applyAlignment="1">
      <alignment vertical="center"/>
    </xf>
    <xf numFmtId="176" fontId="28" fillId="0" borderId="11" xfId="0" applyNumberFormat="1" applyFont="1" applyBorder="1" applyAlignment="1">
      <alignment vertical="center"/>
    </xf>
    <xf numFmtId="176" fontId="28" fillId="0" borderId="14" xfId="0" applyNumberFormat="1" applyFont="1" applyBorder="1" applyAlignment="1">
      <alignment vertical="center"/>
    </xf>
    <xf numFmtId="176" fontId="28" fillId="0" borderId="44" xfId="0" applyNumberFormat="1" applyFont="1" applyBorder="1" applyAlignment="1">
      <alignment vertical="center"/>
    </xf>
    <xf numFmtId="176" fontId="28" fillId="0" borderId="20" xfId="0" applyNumberFormat="1" applyFont="1" applyBorder="1" applyAlignment="1">
      <alignment vertical="center"/>
    </xf>
    <xf numFmtId="176" fontId="28" fillId="0" borderId="93" xfId="0" applyNumberFormat="1" applyFont="1" applyBorder="1" applyAlignment="1">
      <alignment vertical="center"/>
    </xf>
    <xf numFmtId="176" fontId="28" fillId="0" borderId="19" xfId="0" applyNumberFormat="1" applyFont="1" applyBorder="1" applyAlignment="1">
      <alignment vertical="center"/>
    </xf>
    <xf numFmtId="176" fontId="28" fillId="0" borderId="88" xfId="0" applyNumberFormat="1" applyFont="1" applyBorder="1" applyAlignment="1">
      <alignment vertical="center"/>
    </xf>
    <xf numFmtId="176" fontId="28" fillId="0" borderId="74" xfId="0" applyNumberFormat="1" applyFont="1" applyBorder="1" applyAlignment="1">
      <alignment vertical="center"/>
    </xf>
    <xf numFmtId="176" fontId="28" fillId="0" borderId="73" xfId="0" applyNumberFormat="1" applyFont="1" applyBorder="1" applyAlignment="1">
      <alignment vertical="center"/>
    </xf>
    <xf numFmtId="176" fontId="28" fillId="0" borderId="92" xfId="0" applyNumberFormat="1" applyFont="1" applyBorder="1" applyAlignment="1">
      <alignment vertical="center"/>
    </xf>
    <xf numFmtId="176" fontId="28" fillId="0" borderId="75" xfId="0" applyNumberFormat="1" applyFont="1" applyBorder="1" applyAlignment="1">
      <alignment vertical="center"/>
    </xf>
    <xf numFmtId="176" fontId="28" fillId="0" borderId="0" xfId="0" applyNumberFormat="1" applyFont="1" applyAlignment="1">
      <alignment vertical="center"/>
    </xf>
    <xf numFmtId="0" fontId="26" fillId="0" borderId="0" xfId="0" applyFont="1" applyAlignment="1">
      <alignment horizontal="center" vertical="center"/>
    </xf>
    <xf numFmtId="0" fontId="14" fillId="0" borderId="0" xfId="0" applyFont="1"/>
    <xf numFmtId="38" fontId="14" fillId="0" borderId="0" xfId="3" applyFont="1" applyFill="1" applyBorder="1" applyAlignment="1"/>
    <xf numFmtId="0" fontId="24" fillId="0" borderId="39" xfId="0" applyFont="1" applyBorder="1" applyAlignment="1">
      <alignment horizontal="center" vertical="center"/>
    </xf>
    <xf numFmtId="0" fontId="16" fillId="3" borderId="41" xfId="0" applyFont="1" applyFill="1" applyBorder="1" applyAlignment="1">
      <alignment horizontal="right" vertical="center" wrapText="1"/>
    </xf>
    <xf numFmtId="0" fontId="14" fillId="0" borderId="0" xfId="0" applyFont="1" applyAlignment="1">
      <alignment horizontal="center" vertical="center"/>
    </xf>
    <xf numFmtId="38" fontId="14" fillId="0" borderId="0" xfId="3" applyFont="1" applyFill="1" applyBorder="1" applyAlignment="1">
      <alignment horizontal="center" vertical="center"/>
    </xf>
    <xf numFmtId="0" fontId="16" fillId="3" borderId="36" xfId="0" applyFont="1" applyFill="1" applyBorder="1" applyAlignment="1">
      <alignment horizontal="right" vertical="center" wrapText="1"/>
    </xf>
    <xf numFmtId="0" fontId="16" fillId="3" borderId="37" xfId="0" applyFont="1" applyFill="1" applyBorder="1"/>
    <xf numFmtId="0" fontId="16" fillId="3" borderId="72" xfId="0" applyFont="1" applyFill="1" applyBorder="1" applyAlignment="1">
      <alignment horizontal="center" vertical="center"/>
    </xf>
    <xf numFmtId="0" fontId="16" fillId="3" borderId="74" xfId="0" applyFont="1" applyFill="1" applyBorder="1" applyAlignment="1">
      <alignment horizontal="center" vertical="center"/>
    </xf>
    <xf numFmtId="0" fontId="16" fillId="3" borderId="75" xfId="0" applyFont="1" applyFill="1" applyBorder="1" applyAlignment="1">
      <alignment horizontal="center" vertical="center"/>
    </xf>
    <xf numFmtId="0" fontId="16" fillId="3" borderId="73" xfId="0" applyFont="1" applyFill="1" applyBorder="1" applyAlignment="1">
      <alignment horizontal="center" vertical="center"/>
    </xf>
    <xf numFmtId="0" fontId="16" fillId="0" borderId="62" xfId="0" applyFont="1" applyBorder="1" applyAlignment="1">
      <alignment horizontal="left" vertical="center"/>
    </xf>
    <xf numFmtId="180" fontId="16" fillId="0" borderId="26" xfId="0" applyNumberFormat="1" applyFont="1" applyBorder="1" applyAlignment="1">
      <alignment horizontal="right" vertical="center"/>
    </xf>
    <xf numFmtId="180" fontId="16" fillId="0" borderId="25" xfId="0" applyNumberFormat="1" applyFont="1" applyBorder="1" applyAlignment="1">
      <alignment horizontal="right" vertical="center"/>
    </xf>
    <xf numFmtId="180" fontId="16" fillId="0" borderId="82" xfId="0" applyNumberFormat="1" applyFont="1" applyBorder="1" applyAlignment="1">
      <alignment horizontal="right" vertical="center"/>
    </xf>
    <xf numFmtId="180" fontId="16" fillId="0" borderId="31" xfId="0" applyNumberFormat="1" applyFont="1" applyBorder="1" applyAlignment="1">
      <alignment horizontal="right" vertical="center"/>
    </xf>
    <xf numFmtId="180" fontId="16" fillId="0" borderId="36" xfId="3" applyNumberFormat="1" applyFont="1" applyFill="1" applyBorder="1" applyAlignment="1">
      <alignment horizontal="left" vertical="center" wrapText="1"/>
    </xf>
    <xf numFmtId="0" fontId="16" fillId="0" borderId="66" xfId="0" applyFont="1" applyBorder="1" applyAlignment="1">
      <alignment horizontal="left" vertical="center"/>
    </xf>
    <xf numFmtId="180" fontId="16" fillId="0" borderId="11" xfId="0" applyNumberFormat="1" applyFont="1" applyBorder="1" applyAlignment="1">
      <alignment horizontal="right" vertical="center"/>
    </xf>
    <xf numFmtId="180" fontId="16" fillId="0" borderId="13" xfId="0" applyNumberFormat="1" applyFont="1" applyBorder="1" applyAlignment="1">
      <alignment horizontal="right" vertical="center"/>
    </xf>
    <xf numFmtId="180" fontId="16" fillId="0" borderId="44" xfId="0" applyNumberFormat="1" applyFont="1" applyBorder="1" applyAlignment="1">
      <alignment horizontal="right" vertical="center"/>
    </xf>
    <xf numFmtId="180" fontId="16" fillId="0" borderId="29" xfId="0" applyNumberFormat="1" applyFont="1" applyBorder="1" applyAlignment="1">
      <alignment horizontal="right" vertical="center"/>
    </xf>
    <xf numFmtId="180" fontId="16" fillId="0" borderId="64" xfId="3" applyNumberFormat="1" applyFont="1" applyFill="1" applyBorder="1" applyAlignment="1">
      <alignment horizontal="left" vertical="center" wrapText="1"/>
    </xf>
    <xf numFmtId="0" fontId="16" fillId="0" borderId="66" xfId="0" applyFont="1" applyBorder="1" applyAlignment="1">
      <alignment horizontal="left" vertical="center" wrapText="1"/>
    </xf>
    <xf numFmtId="180" fontId="16" fillId="0" borderId="66" xfId="3" applyNumberFormat="1" applyFont="1" applyFill="1" applyBorder="1" applyAlignment="1">
      <alignment horizontal="left" vertical="center"/>
    </xf>
    <xf numFmtId="0" fontId="16" fillId="0" borderId="68" xfId="0" applyFont="1" applyBorder="1" applyAlignment="1">
      <alignment horizontal="left" vertical="center"/>
    </xf>
    <xf numFmtId="180" fontId="16" fillId="0" borderId="93" xfId="0" applyNumberFormat="1" applyFont="1" applyBorder="1" applyAlignment="1">
      <alignment horizontal="right" vertical="center"/>
    </xf>
    <xf numFmtId="180" fontId="16" fillId="0" borderId="20" xfId="0" applyNumberFormat="1" applyFont="1" applyBorder="1" applyAlignment="1">
      <alignment horizontal="right" vertical="center"/>
    </xf>
    <xf numFmtId="180" fontId="16" fillId="0" borderId="88" xfId="0" applyNumberFormat="1" applyFont="1" applyBorder="1" applyAlignment="1">
      <alignment horizontal="right" vertical="center"/>
    </xf>
    <xf numFmtId="180" fontId="16" fillId="0" borderId="87" xfId="0" applyNumberFormat="1" applyFont="1" applyBorder="1" applyAlignment="1">
      <alignment horizontal="right" vertical="center"/>
    </xf>
    <xf numFmtId="180" fontId="16" fillId="0" borderId="68" xfId="3" applyNumberFormat="1" applyFont="1" applyFill="1" applyBorder="1" applyAlignment="1">
      <alignment horizontal="left" vertical="center"/>
    </xf>
    <xf numFmtId="0" fontId="15" fillId="0" borderId="0" xfId="0" applyFont="1" applyAlignment="1">
      <alignment horizontal="left" vertical="center" indent="1"/>
    </xf>
    <xf numFmtId="0" fontId="14" fillId="0" borderId="0" xfId="0" applyFont="1" applyAlignment="1">
      <alignment vertical="center"/>
    </xf>
    <xf numFmtId="38" fontId="14" fillId="0" borderId="0" xfId="3" applyFont="1" applyFill="1" applyBorder="1" applyAlignment="1">
      <alignment vertical="center"/>
    </xf>
    <xf numFmtId="0" fontId="16" fillId="0" borderId="0" xfId="0" applyFont="1"/>
    <xf numFmtId="38" fontId="16" fillId="0" borderId="0" xfId="3" applyFont="1" applyFill="1" applyBorder="1" applyAlignment="1">
      <alignment vertical="center"/>
    </xf>
    <xf numFmtId="38" fontId="16" fillId="0" borderId="0" xfId="3" applyFont="1" applyFill="1" applyBorder="1" applyAlignment="1"/>
    <xf numFmtId="0" fontId="16" fillId="0" borderId="0" xfId="0" applyFont="1" applyAlignment="1">
      <alignment horizontal="left" vertical="center" indent="1"/>
    </xf>
    <xf numFmtId="0" fontId="16" fillId="0" borderId="3" xfId="0" applyFont="1" applyBorder="1" applyAlignment="1">
      <alignment horizontal="center" vertical="center"/>
    </xf>
    <xf numFmtId="0" fontId="15" fillId="0" borderId="0" xfId="0" applyFont="1" applyAlignment="1">
      <alignment horizontal="left" indent="1"/>
    </xf>
    <xf numFmtId="0" fontId="14" fillId="0" borderId="0" xfId="0" applyFont="1" applyAlignment="1">
      <alignment horizontal="left" indent="1"/>
    </xf>
    <xf numFmtId="0" fontId="16" fillId="0" borderId="2" xfId="0" applyFont="1" applyBorder="1" applyAlignment="1">
      <alignment horizontal="center" vertical="center"/>
    </xf>
    <xf numFmtId="0" fontId="16" fillId="0" borderId="31" xfId="0" applyFont="1" applyBorder="1" applyAlignment="1">
      <alignment vertical="center"/>
    </xf>
    <xf numFmtId="0" fontId="16" fillId="0" borderId="25" xfId="0" applyFont="1" applyBorder="1" applyAlignment="1">
      <alignment horizontal="right" vertical="center" shrinkToFit="1"/>
    </xf>
    <xf numFmtId="0" fontId="16" fillId="0" borderId="25" xfId="0" applyFont="1" applyBorder="1" applyAlignment="1">
      <alignment horizontal="center" vertical="center"/>
    </xf>
    <xf numFmtId="0" fontId="16" fillId="0" borderId="25" xfId="0" applyFont="1" applyBorder="1" applyAlignment="1">
      <alignment vertical="center"/>
    </xf>
    <xf numFmtId="0" fontId="16" fillId="0" borderId="82" xfId="0" applyFont="1" applyBorder="1" applyAlignment="1">
      <alignment horizontal="right" vertical="center"/>
    </xf>
    <xf numFmtId="0" fontId="16" fillId="0" borderId="29" xfId="0" applyFont="1" applyBorder="1" applyAlignment="1">
      <alignment vertical="center"/>
    </xf>
    <xf numFmtId="0" fontId="20" fillId="0" borderId="13" xfId="0" applyFont="1" applyBorder="1" applyAlignment="1">
      <alignment horizontal="right" vertical="center"/>
    </xf>
    <xf numFmtId="0" fontId="20" fillId="0" borderId="13" xfId="0" applyFont="1" applyBorder="1" applyAlignment="1">
      <alignment horizontal="center" vertical="center"/>
    </xf>
    <xf numFmtId="0" fontId="16" fillId="0" borderId="13" xfId="0" applyFont="1" applyBorder="1" applyAlignment="1">
      <alignment vertical="center"/>
    </xf>
    <xf numFmtId="0" fontId="20" fillId="0" borderId="44" xfId="0" applyFont="1" applyBorder="1" applyAlignment="1">
      <alignment horizontal="right" vertical="center"/>
    </xf>
    <xf numFmtId="0" fontId="16" fillId="0" borderId="33" xfId="0" applyFont="1" applyBorder="1" applyAlignment="1">
      <alignment vertical="center"/>
    </xf>
    <xf numFmtId="0" fontId="20" fillId="0" borderId="16" xfId="0" applyFont="1" applyBorder="1" applyAlignment="1">
      <alignment horizontal="right" vertical="center"/>
    </xf>
    <xf numFmtId="0" fontId="20" fillId="0" borderId="16" xfId="0" applyFont="1" applyBorder="1" applyAlignment="1">
      <alignment horizontal="center" vertical="center"/>
    </xf>
    <xf numFmtId="0" fontId="16" fillId="0" borderId="16" xfId="0" applyFont="1" applyBorder="1" applyAlignment="1">
      <alignment vertical="center"/>
    </xf>
    <xf numFmtId="0" fontId="20" fillId="0" borderId="97" xfId="0" applyFont="1" applyBorder="1" applyAlignment="1">
      <alignment horizontal="right" vertical="center"/>
    </xf>
    <xf numFmtId="176" fontId="25" fillId="10" borderId="31" xfId="0" applyNumberFormat="1" applyFont="1" applyFill="1" applyBorder="1" applyAlignment="1">
      <alignment vertical="center"/>
    </xf>
    <xf numFmtId="176" fontId="25" fillId="10" borderId="25" xfId="0" applyNumberFormat="1" applyFont="1" applyFill="1" applyBorder="1" applyAlignment="1">
      <alignment vertical="center"/>
    </xf>
    <xf numFmtId="176" fontId="25" fillId="10" borderId="82" xfId="0" applyNumberFormat="1" applyFont="1" applyFill="1" applyBorder="1" applyAlignment="1">
      <alignment vertical="center"/>
    </xf>
    <xf numFmtId="176" fontId="27" fillId="10" borderId="29" xfId="0" applyNumberFormat="1" applyFont="1" applyFill="1" applyBorder="1" applyAlignment="1">
      <alignment vertical="center"/>
    </xf>
    <xf numFmtId="176" fontId="25" fillId="10" borderId="13" xfId="0" applyNumberFormat="1" applyFont="1" applyFill="1" applyBorder="1" applyAlignment="1">
      <alignment vertical="center"/>
    </xf>
    <xf numFmtId="176" fontId="27" fillId="10" borderId="44" xfId="0" applyNumberFormat="1" applyFont="1" applyFill="1" applyBorder="1" applyAlignment="1">
      <alignment vertical="center"/>
    </xf>
    <xf numFmtId="176" fontId="27" fillId="10" borderId="33" xfId="0" applyNumberFormat="1" applyFont="1" applyFill="1" applyBorder="1" applyAlignment="1">
      <alignment vertical="center"/>
    </xf>
    <xf numFmtId="176" fontId="25" fillId="10" borderId="16" xfId="0" applyNumberFormat="1" applyFont="1" applyFill="1" applyBorder="1" applyAlignment="1">
      <alignment vertical="center"/>
    </xf>
    <xf numFmtId="176" fontId="27" fillId="10" borderId="97" xfId="0" applyNumberFormat="1" applyFont="1" applyFill="1" applyBorder="1" applyAlignment="1">
      <alignment vertical="center"/>
    </xf>
    <xf numFmtId="176" fontId="25" fillId="0" borderId="26" xfId="0" applyNumberFormat="1" applyFont="1" applyBorder="1" applyAlignment="1">
      <alignment vertical="center"/>
    </xf>
    <xf numFmtId="176" fontId="27" fillId="0" borderId="8" xfId="0" applyNumberFormat="1" applyFont="1" applyBorder="1" applyAlignment="1">
      <alignment vertical="center"/>
    </xf>
    <xf numFmtId="176" fontId="25" fillId="0" borderId="24" xfId="0" applyNumberFormat="1" applyFont="1" applyBorder="1" applyAlignment="1">
      <alignment vertical="center"/>
    </xf>
    <xf numFmtId="176" fontId="27" fillId="0" borderId="9" xfId="0" applyNumberFormat="1" applyFont="1" applyBorder="1" applyAlignment="1">
      <alignment vertical="center"/>
    </xf>
    <xf numFmtId="0" fontId="20" fillId="0" borderId="99" xfId="0" applyFont="1" applyBorder="1" applyAlignment="1">
      <alignment horizontal="center" vertical="center"/>
    </xf>
    <xf numFmtId="0" fontId="20" fillId="0" borderId="15" xfId="0" applyFont="1" applyBorder="1" applyAlignment="1">
      <alignment horizontal="right" vertical="center"/>
    </xf>
    <xf numFmtId="0" fontId="16" fillId="0" borderId="13" xfId="0" applyFont="1" applyBorder="1" applyAlignment="1">
      <alignment horizontal="right" vertical="center" shrinkToFit="1"/>
    </xf>
    <xf numFmtId="0" fontId="16" fillId="0" borderId="44" xfId="0" applyFont="1" applyBorder="1" applyAlignment="1">
      <alignment horizontal="right" vertical="center"/>
    </xf>
    <xf numFmtId="0" fontId="16" fillId="0" borderId="13" xfId="0" applyFont="1" applyBorder="1" applyAlignment="1">
      <alignment horizontal="center" vertical="center"/>
    </xf>
    <xf numFmtId="0" fontId="16" fillId="0" borderId="16" xfId="0" applyFont="1" applyBorder="1" applyAlignment="1">
      <alignment horizontal="center" vertical="center"/>
    </xf>
    <xf numFmtId="0" fontId="16" fillId="0" borderId="97" xfId="0" applyFont="1" applyBorder="1" applyAlignment="1">
      <alignment horizontal="right" vertical="center"/>
    </xf>
    <xf numFmtId="176" fontId="25" fillId="8" borderId="31" xfId="0" applyNumberFormat="1" applyFont="1" applyFill="1" applyBorder="1" applyAlignment="1">
      <alignment vertical="center"/>
    </xf>
    <xf numFmtId="176" fontId="25" fillId="8" borderId="29" xfId="0" applyNumberFormat="1" applyFont="1" applyFill="1" applyBorder="1" applyAlignment="1">
      <alignment vertical="center"/>
    </xf>
    <xf numFmtId="176" fontId="25" fillId="10" borderId="44" xfId="0" applyNumberFormat="1" applyFont="1" applyFill="1" applyBorder="1" applyAlignment="1">
      <alignment vertical="center"/>
    </xf>
    <xf numFmtId="176" fontId="25" fillId="8" borderId="33" xfId="0" applyNumberFormat="1" applyFont="1" applyFill="1" applyBorder="1" applyAlignment="1">
      <alignment vertical="center"/>
    </xf>
    <xf numFmtId="176" fontId="25" fillId="10" borderId="97" xfId="0" applyNumberFormat="1" applyFont="1" applyFill="1" applyBorder="1" applyAlignment="1">
      <alignment vertical="center"/>
    </xf>
    <xf numFmtId="176" fontId="25" fillId="0" borderId="72" xfId="0" applyNumberFormat="1" applyFont="1" applyBorder="1" applyAlignment="1">
      <alignment vertical="center"/>
    </xf>
    <xf numFmtId="176" fontId="25" fillId="10" borderId="75" xfId="0" applyNumberFormat="1" applyFont="1" applyFill="1" applyBorder="1" applyAlignment="1">
      <alignment vertical="center"/>
    </xf>
    <xf numFmtId="176" fontId="25" fillId="0" borderId="75" xfId="0" applyNumberFormat="1" applyFont="1" applyBorder="1" applyAlignment="1">
      <alignment vertical="center"/>
    </xf>
    <xf numFmtId="176" fontId="25" fillId="0" borderId="32" xfId="0" applyNumberFormat="1" applyFont="1" applyBorder="1" applyAlignment="1">
      <alignment vertical="center"/>
    </xf>
    <xf numFmtId="176" fontId="25" fillId="0" borderId="79" xfId="0" applyNumberFormat="1" applyFont="1" applyBorder="1" applyAlignment="1">
      <alignment vertical="center"/>
    </xf>
    <xf numFmtId="0" fontId="16" fillId="0" borderId="0" xfId="0" applyFont="1" applyAlignment="1">
      <alignment vertical="center" wrapText="1"/>
    </xf>
    <xf numFmtId="0" fontId="20" fillId="0" borderId="0" xfId="7" applyFont="1">
      <alignment vertical="center"/>
    </xf>
    <xf numFmtId="0" fontId="20" fillId="0" borderId="0" xfId="7" applyFont="1" applyAlignment="1">
      <alignment horizontal="right" vertical="center"/>
    </xf>
    <xf numFmtId="176" fontId="27" fillId="10" borderId="34" xfId="7" applyNumberFormat="1" applyFont="1" applyFill="1" applyBorder="1">
      <alignment vertical="center"/>
    </xf>
    <xf numFmtId="0" fontId="20" fillId="0" borderId="3" xfId="7" applyFont="1" applyBorder="1">
      <alignment vertical="center"/>
    </xf>
    <xf numFmtId="176" fontId="27" fillId="7" borderId="34" xfId="7" applyNumberFormat="1" applyFont="1" applyFill="1" applyBorder="1">
      <alignment vertical="center"/>
    </xf>
    <xf numFmtId="176" fontId="27" fillId="10" borderId="1" xfId="7" applyNumberFormat="1" applyFont="1" applyFill="1" applyBorder="1">
      <alignment vertical="center"/>
    </xf>
    <xf numFmtId="0" fontId="20" fillId="0" borderId="5" xfId="7" applyFont="1" applyBorder="1">
      <alignment vertical="center"/>
    </xf>
    <xf numFmtId="0" fontId="20" fillId="7" borderId="41" xfId="7" applyFont="1" applyFill="1" applyBorder="1">
      <alignment vertical="center"/>
    </xf>
    <xf numFmtId="176" fontId="27" fillId="10" borderId="71" xfId="7" applyNumberFormat="1" applyFont="1" applyFill="1" applyBorder="1">
      <alignment vertical="center"/>
    </xf>
    <xf numFmtId="0" fontId="20" fillId="0" borderId="38" xfId="7" applyFont="1" applyBorder="1">
      <alignment vertical="center"/>
    </xf>
    <xf numFmtId="0" fontId="28" fillId="0" borderId="0" xfId="7" applyFont="1">
      <alignment vertical="center"/>
    </xf>
    <xf numFmtId="0" fontId="20" fillId="0" borderId="72" xfId="7" applyFont="1" applyBorder="1" applyAlignment="1">
      <alignment horizontal="center" vertical="center"/>
    </xf>
    <xf numFmtId="0" fontId="20" fillId="0" borderId="34" xfId="7" applyFont="1" applyBorder="1">
      <alignment vertical="center"/>
    </xf>
    <xf numFmtId="0" fontId="20" fillId="0" borderId="40" xfId="7" applyFont="1" applyBorder="1">
      <alignment vertical="center"/>
    </xf>
    <xf numFmtId="0" fontId="20" fillId="0" borderId="72" xfId="7" applyFont="1" applyBorder="1">
      <alignment vertical="center"/>
    </xf>
    <xf numFmtId="0" fontId="20" fillId="0" borderId="74" xfId="7" applyFont="1" applyBorder="1">
      <alignment vertical="center"/>
    </xf>
    <xf numFmtId="0" fontId="20" fillId="0" borderId="75" xfId="7" applyFont="1" applyBorder="1" applyAlignment="1">
      <alignment horizontal="center" vertical="center"/>
    </xf>
    <xf numFmtId="178" fontId="27" fillId="10" borderId="72" xfId="7" applyNumberFormat="1" applyFont="1" applyFill="1" applyBorder="1">
      <alignment vertical="center"/>
    </xf>
    <xf numFmtId="0" fontId="20" fillId="0" borderId="74" xfId="7" applyFont="1" applyBorder="1" applyAlignment="1">
      <alignment horizontal="center" vertical="center"/>
    </xf>
    <xf numFmtId="0" fontId="20" fillId="0" borderId="75" xfId="7" quotePrefix="1" applyFont="1" applyBorder="1">
      <alignment vertical="center"/>
    </xf>
    <xf numFmtId="176" fontId="27" fillId="10" borderId="74" xfId="7" applyNumberFormat="1" applyFont="1" applyFill="1" applyBorder="1">
      <alignment vertical="center"/>
    </xf>
    <xf numFmtId="0" fontId="20" fillId="0" borderId="1" xfId="7" applyFont="1" applyBorder="1">
      <alignment vertical="center"/>
    </xf>
    <xf numFmtId="0" fontId="20" fillId="0" borderId="42" xfId="7" applyFont="1" applyBorder="1">
      <alignment vertical="center"/>
    </xf>
    <xf numFmtId="0" fontId="20" fillId="0" borderId="7" xfId="7" applyFont="1" applyBorder="1">
      <alignment vertical="center"/>
    </xf>
    <xf numFmtId="0" fontId="20" fillId="0" borderId="66" xfId="7" applyFont="1" applyBorder="1" applyAlignment="1">
      <alignment horizontal="center" vertical="center"/>
    </xf>
    <xf numFmtId="0" fontId="20" fillId="0" borderId="67" xfId="7" applyFont="1" applyBorder="1">
      <alignment vertical="center"/>
    </xf>
    <xf numFmtId="0" fontId="20" fillId="0" borderId="12" xfId="7" applyFont="1" applyBorder="1">
      <alignment vertical="center"/>
    </xf>
    <xf numFmtId="179" fontId="27" fillId="10" borderId="67" xfId="7" applyNumberFormat="1" applyFont="1" applyFill="1" applyBorder="1">
      <alignment vertical="center"/>
    </xf>
    <xf numFmtId="179" fontId="27" fillId="10" borderId="65" xfId="7" applyNumberFormat="1" applyFont="1" applyFill="1" applyBorder="1">
      <alignment vertical="center"/>
    </xf>
    <xf numFmtId="0" fontId="20" fillId="0" borderId="43" xfId="7" applyFont="1" applyBorder="1">
      <alignment vertical="center"/>
    </xf>
    <xf numFmtId="0" fontId="20" fillId="0" borderId="4" xfId="7" applyFont="1" applyBorder="1">
      <alignment vertical="center"/>
    </xf>
    <xf numFmtId="0" fontId="20" fillId="0" borderId="68" xfId="7" applyFont="1" applyBorder="1" applyAlignment="1">
      <alignment horizontal="center" vertical="center"/>
    </xf>
    <xf numFmtId="179" fontId="27" fillId="10" borderId="70" xfId="7" applyNumberFormat="1" applyFont="1" applyFill="1" applyBorder="1">
      <alignment vertical="center"/>
    </xf>
    <xf numFmtId="0" fontId="20" fillId="0" borderId="69" xfId="7" applyFont="1" applyBorder="1">
      <alignment vertical="center"/>
    </xf>
    <xf numFmtId="0" fontId="20" fillId="0" borderId="17" xfId="7" applyFont="1" applyBorder="1">
      <alignment vertical="center"/>
    </xf>
    <xf numFmtId="0" fontId="20" fillId="0" borderId="18" xfId="7" applyFont="1" applyBorder="1">
      <alignment vertical="center"/>
    </xf>
    <xf numFmtId="0" fontId="20" fillId="0" borderId="0" xfId="7" applyFont="1" applyAlignment="1">
      <alignment horizontal="center" vertical="center"/>
    </xf>
    <xf numFmtId="179" fontId="27" fillId="10" borderId="0" xfId="7" applyNumberFormat="1" applyFont="1" applyFill="1">
      <alignment vertical="center"/>
    </xf>
    <xf numFmtId="0" fontId="20" fillId="0" borderId="2" xfId="0" applyFont="1" applyBorder="1" applyAlignment="1">
      <alignment vertical="center"/>
    </xf>
    <xf numFmtId="0" fontId="20" fillId="0" borderId="100" xfId="0" applyFont="1" applyBorder="1" applyAlignment="1">
      <alignment vertical="center"/>
    </xf>
    <xf numFmtId="176" fontId="27" fillId="0" borderId="28" xfId="0" applyNumberFormat="1" applyFont="1" applyBorder="1" applyAlignment="1">
      <alignment vertical="center"/>
    </xf>
    <xf numFmtId="176" fontId="27" fillId="0" borderId="101" xfId="0" applyNumberFormat="1" applyFont="1" applyBorder="1" applyAlignment="1">
      <alignment vertical="center"/>
    </xf>
    <xf numFmtId="176" fontId="27" fillId="0" borderId="102" xfId="0" applyNumberFormat="1" applyFont="1" applyBorder="1" applyAlignment="1">
      <alignment vertical="center"/>
    </xf>
    <xf numFmtId="176" fontId="27" fillId="0" borderId="89" xfId="0" applyNumberFormat="1" applyFont="1" applyBorder="1" applyAlignment="1">
      <alignment vertical="center"/>
    </xf>
    <xf numFmtId="0" fontId="20" fillId="0" borderId="76" xfId="0" applyFont="1" applyBorder="1" applyAlignment="1">
      <alignment vertical="center"/>
    </xf>
    <xf numFmtId="0" fontId="20" fillId="0" borderId="12" xfId="7" applyFont="1" applyBorder="1" applyAlignment="1">
      <alignment horizontal="center" vertical="center"/>
    </xf>
    <xf numFmtId="0" fontId="20" fillId="0" borderId="18" xfId="7" applyFont="1" applyBorder="1" applyAlignment="1">
      <alignment horizontal="center" vertical="center"/>
    </xf>
    <xf numFmtId="0" fontId="30" fillId="0" borderId="0" xfId="0" applyFont="1" applyAlignment="1">
      <alignment vertical="center"/>
    </xf>
    <xf numFmtId="0" fontId="16" fillId="0" borderId="0" xfId="0" applyFont="1" applyAlignment="1">
      <alignment horizontal="right"/>
    </xf>
    <xf numFmtId="0" fontId="16" fillId="3" borderId="1" xfId="0" applyFont="1" applyFill="1" applyBorder="1" applyAlignment="1">
      <alignment shrinkToFit="1"/>
    </xf>
    <xf numFmtId="0" fontId="16" fillId="3" borderId="35" xfId="0" applyFont="1" applyFill="1" applyBorder="1" applyAlignment="1">
      <alignment shrinkToFit="1"/>
    </xf>
    <xf numFmtId="0" fontId="16" fillId="3" borderId="5" xfId="0" applyFont="1" applyFill="1" applyBorder="1" applyAlignment="1">
      <alignment horizontal="right" shrinkToFit="1"/>
    </xf>
    <xf numFmtId="0" fontId="16" fillId="3" borderId="2" xfId="0" applyFont="1" applyFill="1" applyBorder="1" applyAlignment="1">
      <alignment horizontal="center" shrinkToFit="1"/>
    </xf>
    <xf numFmtId="0" fontId="16" fillId="3" borderId="41" xfId="0" applyFont="1" applyFill="1" applyBorder="1" applyAlignment="1">
      <alignment horizontal="center" shrinkToFit="1"/>
    </xf>
    <xf numFmtId="0" fontId="16" fillId="3" borderId="74" xfId="0" applyFont="1" applyFill="1" applyBorder="1" applyAlignment="1">
      <alignment horizontal="center" shrinkToFit="1"/>
    </xf>
    <xf numFmtId="0" fontId="16" fillId="0" borderId="0" xfId="0" applyFont="1" applyAlignment="1">
      <alignment horizontal="center" shrinkToFit="1"/>
    </xf>
    <xf numFmtId="0" fontId="16" fillId="0" borderId="0" xfId="0" applyFont="1" applyAlignment="1">
      <alignment shrinkToFit="1"/>
    </xf>
    <xf numFmtId="0" fontId="16" fillId="3" borderId="42" xfId="0" applyFont="1" applyFill="1" applyBorder="1" applyAlignment="1">
      <alignment horizontal="left"/>
    </xf>
    <xf numFmtId="0" fontId="16" fillId="3" borderId="0" xfId="0" applyFont="1" applyFill="1" applyAlignment="1">
      <alignment horizontal="left" shrinkToFit="1"/>
    </xf>
    <xf numFmtId="0" fontId="16" fillId="3" borderId="7" xfId="0" applyFont="1" applyFill="1" applyBorder="1" applyAlignment="1">
      <alignment shrinkToFit="1"/>
    </xf>
    <xf numFmtId="0" fontId="16" fillId="3" borderId="36" xfId="0" applyFont="1" applyFill="1" applyBorder="1" applyAlignment="1">
      <alignment horizontal="center" shrinkToFit="1"/>
    </xf>
    <xf numFmtId="0" fontId="16" fillId="3" borderId="103" xfId="0" applyFont="1" applyFill="1" applyBorder="1" applyAlignment="1">
      <alignment horizontal="center" shrinkToFit="1"/>
    </xf>
    <xf numFmtId="0" fontId="16" fillId="0" borderId="1" xfId="0" applyFont="1" applyBorder="1" applyAlignment="1">
      <alignment horizontal="left" vertical="center"/>
    </xf>
    <xf numFmtId="0" fontId="16" fillId="0" borderId="35" xfId="0" applyFont="1" applyBorder="1"/>
    <xf numFmtId="0" fontId="16" fillId="0" borderId="3" xfId="0" applyFont="1" applyBorder="1"/>
    <xf numFmtId="176" fontId="25" fillId="10" borderId="2" xfId="0" applyNumberFormat="1" applyFont="1" applyFill="1" applyBorder="1" applyAlignment="1">
      <alignment shrinkToFit="1"/>
    </xf>
    <xf numFmtId="176" fontId="16" fillId="0" borderId="0" xfId="0" applyNumberFormat="1" applyFont="1"/>
    <xf numFmtId="0" fontId="16" fillId="0" borderId="42" xfId="0" applyFont="1" applyBorder="1" applyAlignment="1">
      <alignment horizontal="left" vertical="center"/>
    </xf>
    <xf numFmtId="0" fontId="16" fillId="0" borderId="7" xfId="0" applyFont="1" applyBorder="1"/>
    <xf numFmtId="176" fontId="25" fillId="0" borderId="36" xfId="0" applyNumberFormat="1" applyFont="1" applyBorder="1" applyAlignment="1">
      <alignment shrinkToFit="1"/>
    </xf>
    <xf numFmtId="176" fontId="25" fillId="0" borderId="37" xfId="0" applyNumberFormat="1" applyFont="1" applyBorder="1" applyAlignment="1">
      <alignment shrinkToFit="1"/>
    </xf>
    <xf numFmtId="0" fontId="16" fillId="0" borderId="36" xfId="0" applyFont="1" applyBorder="1"/>
    <xf numFmtId="0" fontId="16" fillId="0" borderId="62" xfId="0" applyFont="1" applyBorder="1"/>
    <xf numFmtId="176" fontId="25" fillId="0" borderId="62" xfId="0" applyNumberFormat="1" applyFont="1" applyBorder="1" applyAlignment="1">
      <alignment shrinkToFit="1"/>
    </xf>
    <xf numFmtId="176" fontId="25" fillId="10" borderId="62" xfId="0" applyNumberFormat="1" applyFont="1" applyFill="1" applyBorder="1" applyAlignment="1">
      <alignment shrinkToFit="1"/>
    </xf>
    <xf numFmtId="0" fontId="16" fillId="0" borderId="104" xfId="0" applyFont="1" applyBorder="1"/>
    <xf numFmtId="176" fontId="25" fillId="0" borderId="104" xfId="0" applyNumberFormat="1" applyFont="1" applyBorder="1" applyAlignment="1">
      <alignment shrinkToFit="1"/>
    </xf>
    <xf numFmtId="176" fontId="25" fillId="10" borderId="104" xfId="0" applyNumberFormat="1" applyFont="1" applyFill="1" applyBorder="1" applyAlignment="1">
      <alignment shrinkToFit="1"/>
    </xf>
    <xf numFmtId="176" fontId="25" fillId="10" borderId="66" xfId="0" applyNumberFormat="1" applyFont="1" applyFill="1" applyBorder="1" applyAlignment="1">
      <alignment shrinkToFit="1"/>
    </xf>
    <xf numFmtId="0" fontId="16" fillId="0" borderId="66" xfId="0" applyFont="1" applyBorder="1"/>
    <xf numFmtId="176" fontId="25" fillId="0" borderId="66" xfId="0" applyNumberFormat="1" applyFont="1" applyBorder="1" applyAlignment="1">
      <alignment shrinkToFit="1"/>
    </xf>
    <xf numFmtId="0" fontId="16" fillId="0" borderId="37" xfId="0" applyFont="1" applyBorder="1"/>
    <xf numFmtId="0" fontId="16" fillId="0" borderId="37" xfId="0" applyFont="1" applyBorder="1" applyAlignment="1">
      <alignment horizontal="right"/>
    </xf>
    <xf numFmtId="176" fontId="25" fillId="10" borderId="37" xfId="0" applyNumberFormat="1" applyFont="1" applyFill="1" applyBorder="1" applyAlignment="1">
      <alignment shrinkToFit="1"/>
    </xf>
    <xf numFmtId="176" fontId="25" fillId="10" borderId="68" xfId="0" applyNumberFormat="1" applyFont="1" applyFill="1" applyBorder="1" applyAlignment="1">
      <alignment shrinkToFit="1"/>
    </xf>
    <xf numFmtId="0" fontId="16" fillId="0" borderId="64" xfId="0" applyFont="1" applyBorder="1"/>
    <xf numFmtId="176" fontId="25" fillId="0" borderId="64" xfId="0" applyNumberFormat="1" applyFont="1" applyBorder="1" applyAlignment="1">
      <alignment shrinkToFit="1"/>
    </xf>
    <xf numFmtId="176" fontId="25" fillId="10" borderId="36" xfId="0" applyNumberFormat="1" applyFont="1" applyFill="1" applyBorder="1" applyAlignment="1">
      <alignment shrinkToFit="1"/>
    </xf>
    <xf numFmtId="176" fontId="25" fillId="10" borderId="64" xfId="0" applyNumberFormat="1" applyFont="1" applyFill="1" applyBorder="1" applyAlignment="1">
      <alignment shrinkToFit="1"/>
    </xf>
    <xf numFmtId="0" fontId="16" fillId="0" borderId="43" xfId="0" applyFont="1" applyBorder="1"/>
    <xf numFmtId="0" fontId="16" fillId="0" borderId="3" xfId="0" applyFont="1" applyBorder="1" applyAlignment="1">
      <alignment horizontal="right"/>
    </xf>
    <xf numFmtId="176" fontId="25" fillId="0" borderId="2" xfId="0" applyNumberFormat="1" applyFont="1" applyBorder="1" applyAlignment="1">
      <alignment shrinkToFit="1"/>
    </xf>
    <xf numFmtId="0" fontId="16" fillId="0" borderId="41" xfId="0" applyFont="1" applyBorder="1"/>
    <xf numFmtId="0" fontId="16" fillId="0" borderId="2" xfId="0" applyFont="1" applyBorder="1"/>
    <xf numFmtId="176" fontId="25" fillId="0" borderId="41" xfId="0" applyNumberFormat="1" applyFont="1" applyBorder="1" applyAlignment="1">
      <alignment shrinkToFit="1"/>
    </xf>
    <xf numFmtId="0" fontId="16" fillId="0" borderId="42" xfId="0" applyFont="1" applyBorder="1"/>
    <xf numFmtId="0" fontId="16" fillId="0" borderId="40" xfId="0" applyFont="1" applyBorder="1"/>
    <xf numFmtId="0" fontId="16" fillId="0" borderId="1" xfId="0" applyFont="1" applyBorder="1"/>
    <xf numFmtId="0" fontId="16" fillId="0" borderId="5" xfId="0" applyFont="1" applyBorder="1"/>
    <xf numFmtId="0" fontId="16" fillId="0" borderId="67" xfId="0" applyFont="1" applyBorder="1"/>
    <xf numFmtId="0" fontId="16" fillId="0" borderId="12" xfId="0" applyFont="1" applyBorder="1"/>
    <xf numFmtId="0" fontId="16" fillId="0" borderId="65" xfId="0" applyFont="1" applyBorder="1"/>
    <xf numFmtId="0" fontId="16" fillId="0" borderId="105" xfId="0" applyFont="1" applyBorder="1"/>
    <xf numFmtId="0" fontId="16" fillId="0" borderId="106" xfId="0" applyFont="1" applyBorder="1" applyAlignment="1">
      <alignment vertical="center"/>
    </xf>
    <xf numFmtId="0" fontId="16" fillId="0" borderId="107" xfId="0" applyFont="1" applyBorder="1"/>
    <xf numFmtId="0" fontId="16" fillId="0" borderId="108" xfId="0" applyFont="1" applyBorder="1"/>
    <xf numFmtId="176" fontId="25" fillId="0" borderId="109" xfId="0" applyNumberFormat="1" applyFont="1" applyBorder="1" applyAlignment="1">
      <alignment shrinkToFit="1"/>
    </xf>
    <xf numFmtId="176" fontId="25" fillId="10" borderId="109" xfId="0" applyNumberFormat="1" applyFont="1" applyFill="1" applyBorder="1" applyAlignment="1">
      <alignment shrinkToFit="1"/>
    </xf>
    <xf numFmtId="0" fontId="16" fillId="0" borderId="110" xfId="0" applyFont="1" applyBorder="1"/>
    <xf numFmtId="0" fontId="16" fillId="0" borderId="111" xfId="0" applyFont="1" applyBorder="1"/>
    <xf numFmtId="0" fontId="16" fillId="0" borderId="112" xfId="0" applyFont="1" applyBorder="1" applyAlignment="1">
      <alignment horizontal="right"/>
    </xf>
    <xf numFmtId="176" fontId="25" fillId="10" borderId="113" xfId="0" applyNumberFormat="1" applyFont="1" applyFill="1" applyBorder="1" applyAlignment="1">
      <alignment shrinkToFit="1"/>
    </xf>
    <xf numFmtId="0" fontId="16" fillId="0" borderId="2" xfId="0" applyFont="1" applyBorder="1" applyAlignment="1">
      <alignment horizontal="center" vertical="center" shrinkToFit="1"/>
    </xf>
    <xf numFmtId="0" fontId="16" fillId="0" borderId="62" xfId="0" applyFont="1" applyBorder="1" applyAlignment="1">
      <alignment wrapText="1"/>
    </xf>
    <xf numFmtId="0" fontId="16" fillId="0" borderId="104" xfId="0" applyFont="1" applyBorder="1" applyAlignment="1">
      <alignment wrapText="1"/>
    </xf>
    <xf numFmtId="0" fontId="36" fillId="0" borderId="0" xfId="0" applyFont="1"/>
    <xf numFmtId="0" fontId="36" fillId="0" borderId="2" xfId="0" applyFont="1" applyBorder="1"/>
    <xf numFmtId="20" fontId="16" fillId="0" borderId="0" xfId="0" applyNumberFormat="1" applyFont="1" applyAlignment="1">
      <alignment horizontal="right" vertical="center"/>
    </xf>
    <xf numFmtId="20" fontId="16" fillId="0" borderId="0" xfId="0" applyNumberFormat="1" applyFont="1" applyAlignment="1">
      <alignment horizontal="right" vertical="top"/>
    </xf>
    <xf numFmtId="0" fontId="16" fillId="0" borderId="0" xfId="0" applyFont="1" applyAlignment="1">
      <alignment vertical="top" wrapText="1"/>
    </xf>
    <xf numFmtId="0" fontId="39" fillId="2" borderId="1" xfId="0" applyFont="1" applyFill="1" applyBorder="1"/>
    <xf numFmtId="0" fontId="39" fillId="5" borderId="35" xfId="0" applyFont="1" applyFill="1" applyBorder="1"/>
    <xf numFmtId="0" fontId="39" fillId="2" borderId="5" xfId="0" applyFont="1" applyFill="1" applyBorder="1" applyAlignment="1">
      <alignment horizontal="right" vertical="top" wrapText="1"/>
    </xf>
    <xf numFmtId="0" fontId="16" fillId="2" borderId="2" xfId="0" applyFont="1" applyFill="1" applyBorder="1" applyAlignment="1">
      <alignment horizontal="center" vertical="center" wrapText="1"/>
    </xf>
    <xf numFmtId="0" fontId="39" fillId="0" borderId="2" xfId="0" applyFont="1" applyBorder="1" applyAlignment="1">
      <alignment vertical="top" wrapText="1"/>
    </xf>
    <xf numFmtId="0" fontId="39" fillId="0" borderId="2" xfId="0" applyFont="1" applyBorder="1"/>
    <xf numFmtId="0" fontId="39" fillId="2" borderId="35" xfId="0" applyFont="1" applyFill="1" applyBorder="1"/>
    <xf numFmtId="0" fontId="39" fillId="0" borderId="0" xfId="0" applyFont="1"/>
    <xf numFmtId="0" fontId="16" fillId="0" borderId="0" xfId="0" applyFont="1" applyAlignment="1">
      <alignment horizontal="justify"/>
    </xf>
    <xf numFmtId="0" fontId="40" fillId="2" borderId="3" xfId="0" applyFont="1" applyFill="1" applyBorder="1" applyAlignment="1">
      <alignment horizontal="center" vertical="top" wrapText="1"/>
    </xf>
    <xf numFmtId="0" fontId="40" fillId="0" borderId="0" xfId="0" applyFont="1"/>
    <xf numFmtId="0" fontId="40" fillId="0" borderId="4" xfId="0" applyFont="1" applyBorder="1" applyAlignment="1">
      <alignment horizontal="center" vertical="center" wrapText="1"/>
    </xf>
    <xf numFmtId="0" fontId="40" fillId="0" borderId="4" xfId="0" applyFont="1" applyBorder="1" applyAlignment="1">
      <alignment vertical="top" wrapText="1"/>
    </xf>
    <xf numFmtId="0" fontId="40" fillId="0" borderId="3" xfId="0" applyFont="1" applyBorder="1" applyAlignment="1">
      <alignment horizontal="center" vertical="center" wrapText="1"/>
    </xf>
    <xf numFmtId="0" fontId="40" fillId="0" borderId="3" xfId="0" applyFont="1" applyBorder="1" applyAlignment="1">
      <alignment vertical="top" wrapText="1"/>
    </xf>
    <xf numFmtId="0" fontId="40" fillId="0" borderId="2" xfId="0" applyFont="1" applyBorder="1" applyAlignment="1">
      <alignment horizontal="center" vertical="center" wrapText="1"/>
    </xf>
    <xf numFmtId="0" fontId="40" fillId="0" borderId="2" xfId="0" applyFont="1" applyBorder="1" applyAlignment="1">
      <alignment vertical="top" wrapText="1"/>
    </xf>
    <xf numFmtId="0" fontId="36" fillId="0" borderId="0" xfId="0" applyFont="1" applyAlignment="1">
      <alignment horizontal="center"/>
    </xf>
    <xf numFmtId="0" fontId="36" fillId="0" borderId="0" xfId="0" applyFont="1" applyAlignment="1">
      <alignment horizontal="right"/>
    </xf>
    <xf numFmtId="0" fontId="36" fillId="0" borderId="35" xfId="0" applyFont="1" applyBorder="1" applyAlignment="1">
      <alignment horizontal="left" vertical="top" wrapText="1"/>
    </xf>
    <xf numFmtId="0" fontId="40" fillId="0" borderId="35" xfId="0" applyFont="1" applyBorder="1" applyAlignment="1">
      <alignment horizontal="center" vertical="center" wrapText="1"/>
    </xf>
    <xf numFmtId="0" fontId="40" fillId="0" borderId="35" xfId="0" applyFont="1" applyBorder="1" applyAlignment="1">
      <alignment vertical="top" wrapText="1"/>
    </xf>
    <xf numFmtId="0" fontId="40" fillId="5" borderId="3" xfId="0" applyFont="1" applyFill="1" applyBorder="1" applyAlignment="1">
      <alignment horizontal="center" vertical="top" wrapText="1"/>
    </xf>
    <xf numFmtId="0" fontId="40" fillId="3" borderId="36" xfId="0" applyFont="1" applyFill="1" applyBorder="1" applyAlignment="1">
      <alignment horizontal="left" vertical="center" wrapText="1"/>
    </xf>
    <xf numFmtId="0" fontId="40" fillId="3" borderId="37" xfId="0" applyFont="1" applyFill="1" applyBorder="1" applyAlignment="1">
      <alignment horizontal="left" vertical="center" wrapText="1"/>
    </xf>
    <xf numFmtId="0" fontId="16" fillId="0" borderId="0" xfId="0" applyFont="1" applyAlignment="1">
      <alignment horizontal="left"/>
    </xf>
    <xf numFmtId="0" fontId="16" fillId="3" borderId="40" xfId="0" applyFont="1" applyFill="1" applyBorder="1" applyAlignment="1">
      <alignment horizontal="center" vertical="center"/>
    </xf>
    <xf numFmtId="38" fontId="20" fillId="0" borderId="0" xfId="3" applyFont="1" applyAlignment="1">
      <alignment vertical="center"/>
    </xf>
    <xf numFmtId="0" fontId="42" fillId="0" borderId="0" xfId="7" applyFont="1">
      <alignment vertical="center"/>
    </xf>
    <xf numFmtId="0" fontId="16" fillId="0" borderId="0" xfId="7" applyFont="1">
      <alignment vertical="center"/>
    </xf>
    <xf numFmtId="178" fontId="27" fillId="7" borderId="72" xfId="7" applyNumberFormat="1" applyFont="1" applyFill="1" applyBorder="1">
      <alignment vertical="center"/>
    </xf>
    <xf numFmtId="176" fontId="27" fillId="10" borderId="72" xfId="0" applyNumberFormat="1" applyFont="1" applyFill="1" applyBorder="1" applyAlignment="1">
      <alignment vertical="center"/>
    </xf>
    <xf numFmtId="176" fontId="27" fillId="0" borderId="87" xfId="0" applyNumberFormat="1" applyFont="1" applyBorder="1" applyAlignment="1">
      <alignment vertical="center"/>
    </xf>
    <xf numFmtId="176" fontId="27" fillId="0" borderId="29" xfId="0" applyNumberFormat="1" applyFont="1" applyBorder="1" applyAlignment="1">
      <alignment vertical="center"/>
    </xf>
    <xf numFmtId="176" fontId="27" fillId="0" borderId="114" xfId="0" applyNumberFormat="1" applyFont="1" applyBorder="1" applyAlignment="1">
      <alignment vertical="center"/>
    </xf>
    <xf numFmtId="176" fontId="27" fillId="0" borderId="83" xfId="0" applyNumberFormat="1" applyFont="1" applyBorder="1" applyAlignment="1">
      <alignment vertical="center"/>
    </xf>
    <xf numFmtId="176" fontId="27" fillId="10" borderId="64" xfId="0" applyNumberFormat="1" applyFont="1" applyFill="1" applyBorder="1" applyAlignment="1">
      <alignment vertical="center"/>
    </xf>
    <xf numFmtId="176" fontId="27" fillId="10" borderId="40" xfId="0" applyNumberFormat="1" applyFont="1" applyFill="1" applyBorder="1" applyAlignment="1">
      <alignment vertical="center"/>
    </xf>
    <xf numFmtId="0" fontId="5" fillId="0" borderId="0" xfId="11" applyFont="1" applyAlignment="1">
      <alignment horizontal="left" vertical="center"/>
    </xf>
    <xf numFmtId="0" fontId="5" fillId="0" borderId="0" xfId="11" applyFont="1">
      <alignment vertical="center"/>
    </xf>
    <xf numFmtId="0" fontId="5" fillId="0" borderId="0" xfId="11" applyFont="1" applyAlignment="1">
      <alignment horizontal="center" vertical="center" wrapText="1"/>
    </xf>
    <xf numFmtId="0" fontId="5" fillId="0" borderId="0" xfId="11" applyFont="1" applyAlignment="1">
      <alignment horizontal="center" vertical="center"/>
    </xf>
    <xf numFmtId="0" fontId="46" fillId="0" borderId="0" xfId="11" applyFont="1" applyAlignment="1">
      <alignment horizontal="center" vertical="center"/>
    </xf>
    <xf numFmtId="0" fontId="46" fillId="0" borderId="0" xfId="11" applyFont="1">
      <alignment vertical="center"/>
    </xf>
    <xf numFmtId="0" fontId="46" fillId="0" borderId="0" xfId="11" applyFont="1" applyAlignment="1">
      <alignment horizontal="center" vertical="center" wrapText="1"/>
    </xf>
    <xf numFmtId="0" fontId="47" fillId="0" borderId="0" xfId="11" applyFont="1">
      <alignment vertical="center"/>
    </xf>
    <xf numFmtId="0" fontId="46" fillId="13" borderId="0" xfId="11" applyFont="1" applyFill="1">
      <alignment vertical="center"/>
    </xf>
    <xf numFmtId="0" fontId="46" fillId="13" borderId="0" xfId="11" applyFont="1" applyFill="1" applyAlignment="1">
      <alignment horizontal="center" vertical="center" wrapText="1"/>
    </xf>
    <xf numFmtId="0" fontId="46" fillId="0" borderId="0" xfId="11" quotePrefix="1" applyFont="1" applyAlignment="1">
      <alignment horizontal="center" vertical="center"/>
    </xf>
    <xf numFmtId="0" fontId="39" fillId="0" borderId="0" xfId="11" applyFont="1" applyAlignment="1">
      <alignment horizontal="center" vertical="center" wrapText="1"/>
    </xf>
    <xf numFmtId="0" fontId="39" fillId="11" borderId="2" xfId="11" applyFont="1" applyFill="1" applyBorder="1" applyAlignment="1" applyProtection="1">
      <alignment horizontal="center" vertical="center" wrapText="1"/>
      <protection locked="0"/>
    </xf>
    <xf numFmtId="0" fontId="39" fillId="11" borderId="34" xfId="11" applyFont="1" applyFill="1" applyBorder="1" applyAlignment="1" applyProtection="1">
      <alignment horizontal="center" vertical="center" wrapText="1"/>
      <protection locked="0"/>
    </xf>
    <xf numFmtId="0" fontId="39" fillId="11" borderId="115" xfId="11" applyFont="1" applyFill="1" applyBorder="1" applyAlignment="1" applyProtection="1">
      <alignment horizontal="center" vertical="center" wrapText="1"/>
      <protection locked="0"/>
    </xf>
    <xf numFmtId="0" fontId="39" fillId="0" borderId="0" xfId="11" applyFont="1">
      <alignment vertical="center"/>
    </xf>
    <xf numFmtId="0" fontId="39" fillId="0" borderId="62" xfId="11" applyFont="1" applyBorder="1" applyAlignment="1" applyProtection="1">
      <alignment horizontal="center" vertical="center" textRotation="255" wrapText="1"/>
      <protection locked="0"/>
    </xf>
    <xf numFmtId="0" fontId="39" fillId="0" borderId="63" xfId="11" applyFont="1" applyBorder="1" applyAlignment="1" applyProtection="1">
      <alignment horizontal="left" vertical="center" wrapText="1"/>
      <protection locked="0"/>
    </xf>
    <xf numFmtId="0" fontId="39" fillId="0" borderId="62" xfId="11" applyFont="1" applyBorder="1" applyAlignment="1" applyProtection="1">
      <alignment horizontal="center" vertical="center" wrapText="1"/>
      <protection locked="0"/>
    </xf>
    <xf numFmtId="0" fontId="39" fillId="0" borderId="62" xfId="11" applyFont="1" applyBorder="1" applyAlignment="1" applyProtection="1">
      <alignment horizontal="right" vertical="center" wrapText="1"/>
      <protection locked="0"/>
    </xf>
    <xf numFmtId="0" fontId="39" fillId="0" borderId="63" xfId="11" applyFont="1" applyBorder="1" applyAlignment="1" applyProtection="1">
      <alignment horizontal="right" vertical="center" wrapText="1"/>
      <protection locked="0"/>
    </xf>
    <xf numFmtId="0" fontId="39" fillId="0" borderId="116" xfId="11" applyFont="1" applyBorder="1" applyAlignment="1">
      <alignment horizontal="right" vertical="center" wrapText="1"/>
    </xf>
    <xf numFmtId="0" fontId="39" fillId="0" borderId="66" xfId="11" applyFont="1" applyBorder="1" applyAlignment="1" applyProtection="1">
      <alignment horizontal="center" vertical="center" textRotation="255" wrapText="1"/>
      <protection locked="0"/>
    </xf>
    <xf numFmtId="0" fontId="39" fillId="0" borderId="67" xfId="11" applyFont="1" applyBorder="1" applyAlignment="1" applyProtection="1">
      <alignment horizontal="left" vertical="center" wrapText="1"/>
      <protection locked="0"/>
    </xf>
    <xf numFmtId="0" fontId="39" fillId="0" borderId="66" xfId="11" applyFont="1" applyBorder="1" applyAlignment="1" applyProtection="1">
      <alignment horizontal="center" vertical="center" wrapText="1"/>
      <protection locked="0"/>
    </xf>
    <xf numFmtId="0" fontId="39" fillId="0" borderId="66" xfId="11" applyFont="1" applyBorder="1" applyAlignment="1" applyProtection="1">
      <alignment horizontal="right" vertical="center" wrapText="1"/>
      <protection locked="0"/>
    </xf>
    <xf numFmtId="0" fontId="39" fillId="0" borderId="67" xfId="11" applyFont="1" applyBorder="1" applyAlignment="1" applyProtection="1">
      <alignment horizontal="right" vertical="center" wrapText="1"/>
      <protection locked="0"/>
    </xf>
    <xf numFmtId="0" fontId="39" fillId="0" borderId="117" xfId="11" applyFont="1" applyBorder="1" applyAlignment="1">
      <alignment horizontal="right" vertical="center" wrapText="1"/>
    </xf>
    <xf numFmtId="0" fontId="39" fillId="0" borderId="69" xfId="11" applyFont="1" applyBorder="1" applyAlignment="1" applyProtection="1">
      <alignment horizontal="left" vertical="center" wrapText="1"/>
      <protection locked="0"/>
    </xf>
    <xf numFmtId="0" fontId="39" fillId="0" borderId="68" xfId="11" applyFont="1" applyBorder="1" applyAlignment="1" applyProtection="1">
      <alignment horizontal="center" vertical="center" wrapText="1"/>
      <protection locked="0"/>
    </xf>
    <xf numFmtId="0" fontId="39" fillId="0" borderId="68" xfId="11" applyFont="1" applyBorder="1" applyAlignment="1" applyProtection="1">
      <alignment horizontal="right" vertical="center" wrapText="1"/>
      <protection locked="0"/>
    </xf>
    <xf numFmtId="0" fontId="39" fillId="0" borderId="69" xfId="11" applyFont="1" applyBorder="1" applyAlignment="1" applyProtection="1">
      <alignment horizontal="right" vertical="center" wrapText="1"/>
      <protection locked="0"/>
    </xf>
    <xf numFmtId="0" fontId="39" fillId="0" borderId="118" xfId="11" applyFont="1" applyBorder="1" applyAlignment="1">
      <alignment horizontal="right" vertical="center" wrapText="1"/>
    </xf>
    <xf numFmtId="0" fontId="39" fillId="0" borderId="124" xfId="11" applyFont="1" applyBorder="1" applyAlignment="1">
      <alignment horizontal="right" vertical="center" wrapText="1"/>
    </xf>
    <xf numFmtId="0" fontId="39" fillId="0" borderId="64" xfId="11" applyFont="1" applyBorder="1" applyAlignment="1" applyProtection="1">
      <alignment horizontal="center" vertical="center" wrapText="1"/>
      <protection locked="0"/>
    </xf>
    <xf numFmtId="0" fontId="39" fillId="0" borderId="64" xfId="11" applyFont="1" applyBorder="1" applyAlignment="1" applyProtection="1">
      <alignment horizontal="right" vertical="center" wrapText="1"/>
      <protection locked="0"/>
    </xf>
    <xf numFmtId="0" fontId="39" fillId="0" borderId="65" xfId="11" applyFont="1" applyBorder="1" applyAlignment="1" applyProtection="1">
      <alignment horizontal="right" vertical="center" wrapText="1"/>
      <protection locked="0"/>
    </xf>
    <xf numFmtId="0" fontId="39" fillId="0" borderId="65" xfId="11" applyFont="1" applyBorder="1" applyAlignment="1" applyProtection="1">
      <alignment horizontal="left" vertical="center" wrapText="1"/>
      <protection locked="0"/>
    </xf>
    <xf numFmtId="0" fontId="48" fillId="12" borderId="120" xfId="11" applyFont="1" applyFill="1" applyBorder="1" applyAlignment="1" applyProtection="1">
      <alignment horizontal="center" vertical="center" wrapText="1"/>
      <protection locked="0"/>
    </xf>
    <xf numFmtId="0" fontId="48" fillId="12" borderId="3" xfId="11" applyFont="1" applyFill="1" applyBorder="1" applyAlignment="1" applyProtection="1">
      <alignment horizontal="center" vertical="center" wrapText="1"/>
      <protection locked="0"/>
    </xf>
    <xf numFmtId="0" fontId="48" fillId="12" borderId="3" xfId="11" applyFont="1" applyFill="1" applyBorder="1" applyAlignment="1" applyProtection="1">
      <alignment horizontal="right" vertical="center" wrapText="1"/>
      <protection locked="0"/>
    </xf>
    <xf numFmtId="0" fontId="48" fillId="12" borderId="40" xfId="11" applyFont="1" applyFill="1" applyBorder="1" applyAlignment="1" applyProtection="1">
      <alignment horizontal="right" vertical="center" wrapText="1"/>
      <protection locked="0"/>
    </xf>
    <xf numFmtId="0" fontId="48" fillId="12" borderId="121" xfId="11" applyFont="1" applyFill="1" applyBorder="1" applyAlignment="1">
      <alignment horizontal="right" vertical="center" wrapText="1"/>
    </xf>
    <xf numFmtId="0" fontId="39" fillId="0" borderId="23" xfId="11" applyFont="1" applyBorder="1" applyAlignment="1" applyProtection="1">
      <alignment horizontal="center" vertical="center" wrapText="1"/>
      <protection locked="0"/>
    </xf>
    <xf numFmtId="0" fontId="39" fillId="0" borderId="23" xfId="11" applyFont="1" applyBorder="1" applyAlignment="1" applyProtection="1">
      <alignment horizontal="right" vertical="center" wrapText="1"/>
      <protection locked="0"/>
    </xf>
    <xf numFmtId="0" fontId="39" fillId="0" borderId="22" xfId="11" applyFont="1" applyBorder="1" applyAlignment="1" applyProtection="1">
      <alignment horizontal="right" vertical="center" wrapText="1"/>
      <protection locked="0"/>
    </xf>
    <xf numFmtId="0" fontId="39" fillId="0" borderId="12" xfId="11" applyFont="1" applyBorder="1" applyAlignment="1" applyProtection="1">
      <alignment horizontal="center" vertical="center" wrapText="1"/>
      <protection locked="0"/>
    </xf>
    <xf numFmtId="0" fontId="39" fillId="0" borderId="12" xfId="11" applyFont="1" applyBorder="1" applyAlignment="1" applyProtection="1">
      <alignment horizontal="right" vertical="center" wrapText="1"/>
      <protection locked="0"/>
    </xf>
    <xf numFmtId="0" fontId="39" fillId="0" borderId="10" xfId="11" applyFont="1" applyBorder="1" applyAlignment="1" applyProtection="1">
      <alignment horizontal="right" vertical="center" wrapText="1"/>
      <protection locked="0"/>
    </xf>
    <xf numFmtId="0" fontId="39" fillId="0" borderId="119" xfId="11" applyFont="1" applyBorder="1" applyAlignment="1">
      <alignment horizontal="right" vertical="center" wrapText="1"/>
    </xf>
    <xf numFmtId="0" fontId="39" fillId="0" borderId="105" xfId="11" applyFont="1" applyBorder="1" applyAlignment="1" applyProtection="1">
      <alignment horizontal="center" vertical="center" wrapText="1"/>
      <protection locked="0"/>
    </xf>
    <xf numFmtId="0" fontId="39" fillId="0" borderId="105" xfId="11" applyFont="1" applyBorder="1" applyAlignment="1" applyProtection="1">
      <alignment horizontal="right" vertical="center" wrapText="1"/>
      <protection locked="0"/>
    </xf>
    <xf numFmtId="0" fontId="39" fillId="0" borderId="122" xfId="11" applyFont="1" applyBorder="1" applyAlignment="1" applyProtection="1">
      <alignment horizontal="right" vertical="center" wrapText="1"/>
      <protection locked="0"/>
    </xf>
    <xf numFmtId="0" fontId="39" fillId="0" borderId="36" xfId="11" applyFont="1" applyBorder="1" applyAlignment="1" applyProtection="1">
      <alignment horizontal="center" vertical="center" wrapText="1"/>
      <protection locked="0"/>
    </xf>
    <xf numFmtId="0" fontId="39" fillId="0" borderId="7" xfId="11" applyFont="1" applyBorder="1" applyAlignment="1" applyProtection="1">
      <alignment horizontal="center" vertical="center" wrapText="1"/>
      <protection locked="0"/>
    </xf>
    <xf numFmtId="0" fontId="39" fillId="0" borderId="7" xfId="11" applyFont="1" applyBorder="1" applyAlignment="1" applyProtection="1">
      <alignment horizontal="right" vertical="center" wrapText="1"/>
      <protection locked="0"/>
    </xf>
    <xf numFmtId="0" fontId="39" fillId="0" borderId="0" xfId="11" applyFont="1" applyAlignment="1" applyProtection="1">
      <alignment horizontal="right" vertical="center" wrapText="1"/>
      <protection locked="0"/>
    </xf>
    <xf numFmtId="0" fontId="39" fillId="0" borderId="18" xfId="11" applyFont="1" applyBorder="1" applyAlignment="1" applyProtection="1">
      <alignment horizontal="center" vertical="center" wrapText="1"/>
      <protection locked="0"/>
    </xf>
    <xf numFmtId="0" fontId="39" fillId="0" borderId="18" xfId="11" applyFont="1" applyBorder="1" applyAlignment="1" applyProtection="1">
      <alignment horizontal="right" vertical="center" wrapText="1"/>
      <protection locked="0"/>
    </xf>
    <xf numFmtId="0" fontId="39" fillId="0" borderId="17" xfId="11" applyFont="1" applyBorder="1" applyAlignment="1" applyProtection="1">
      <alignment horizontal="right" vertical="center" wrapText="1"/>
      <protection locked="0"/>
    </xf>
    <xf numFmtId="0" fontId="39" fillId="0" borderId="2" xfId="11" applyFont="1" applyBorder="1" applyAlignment="1" applyProtection="1">
      <alignment horizontal="center" vertical="center" wrapText="1"/>
      <protection locked="0"/>
    </xf>
    <xf numFmtId="0" fontId="39" fillId="0" borderId="3" xfId="11" applyFont="1" applyBorder="1" applyAlignment="1" applyProtection="1">
      <alignment horizontal="center" vertical="center" wrapText="1"/>
      <protection locked="0"/>
    </xf>
    <xf numFmtId="0" fontId="39" fillId="0" borderId="3" xfId="11" applyFont="1" applyBorder="1" applyAlignment="1" applyProtection="1">
      <alignment horizontal="right" vertical="center" wrapText="1"/>
      <protection locked="0"/>
    </xf>
    <xf numFmtId="0" fontId="39" fillId="0" borderId="40" xfId="11" applyFont="1" applyBorder="1" applyAlignment="1" applyProtection="1">
      <alignment horizontal="right" vertical="center" wrapText="1"/>
      <protection locked="0"/>
    </xf>
    <xf numFmtId="0" fontId="39" fillId="0" borderId="121" xfId="11" applyFont="1" applyBorder="1" applyAlignment="1">
      <alignment horizontal="right" vertical="center" wrapText="1"/>
    </xf>
    <xf numFmtId="0" fontId="39" fillId="12" borderId="120" xfId="11" applyFont="1" applyFill="1" applyBorder="1" applyAlignment="1" applyProtection="1">
      <alignment horizontal="center" vertical="center" wrapText="1"/>
      <protection locked="0"/>
    </xf>
    <xf numFmtId="0" fontId="39" fillId="12" borderId="3" xfId="11" applyFont="1" applyFill="1" applyBorder="1" applyAlignment="1" applyProtection="1">
      <alignment horizontal="center" vertical="center" wrapText="1"/>
      <protection locked="0"/>
    </xf>
    <xf numFmtId="0" fontId="39" fillId="12" borderId="3" xfId="11" applyFont="1" applyFill="1" applyBorder="1" applyAlignment="1" applyProtection="1">
      <alignment horizontal="right" vertical="center" wrapText="1"/>
      <protection locked="0"/>
    </xf>
    <xf numFmtId="0" fontId="39" fillId="12" borderId="40" xfId="11" applyFont="1" applyFill="1" applyBorder="1" applyAlignment="1" applyProtection="1">
      <alignment horizontal="right" vertical="center" wrapText="1"/>
      <protection locked="0"/>
    </xf>
    <xf numFmtId="0" fontId="39" fillId="12" borderId="121" xfId="11" applyFont="1" applyFill="1" applyBorder="1" applyAlignment="1">
      <alignment horizontal="right" vertical="center" wrapText="1"/>
    </xf>
    <xf numFmtId="0" fontId="39" fillId="0" borderId="126" xfId="11" applyFont="1" applyBorder="1" applyAlignment="1">
      <alignment horizontal="right" vertical="center" wrapText="1"/>
    </xf>
    <xf numFmtId="0" fontId="39" fillId="0" borderId="76" xfId="11" applyFont="1" applyBorder="1" applyAlignment="1" applyProtection="1">
      <alignment horizontal="left" vertical="center" wrapText="1"/>
      <protection locked="0"/>
    </xf>
    <xf numFmtId="0" fontId="39" fillId="0" borderId="104" xfId="11" applyFont="1" applyBorder="1" applyAlignment="1" applyProtection="1">
      <alignment horizontal="center" vertical="center" wrapText="1"/>
      <protection locked="0"/>
    </xf>
    <xf numFmtId="0" fontId="39" fillId="0" borderId="100" xfId="11" applyFont="1" applyBorder="1" applyAlignment="1" applyProtection="1">
      <alignment horizontal="center" vertical="center" wrapText="1"/>
      <protection locked="0"/>
    </xf>
    <xf numFmtId="0" fontId="39" fillId="0" borderId="100" xfId="11" applyFont="1" applyBorder="1" applyAlignment="1" applyProtection="1">
      <alignment horizontal="right" vertical="center" wrapText="1"/>
      <protection locked="0"/>
    </xf>
    <xf numFmtId="0" fontId="39" fillId="0" borderId="123" xfId="11" applyFont="1" applyBorder="1" applyAlignment="1" applyProtection="1">
      <alignment horizontal="right" vertical="center" wrapText="1"/>
      <protection locked="0"/>
    </xf>
    <xf numFmtId="0" fontId="39" fillId="0" borderId="66" xfId="11" applyFont="1" applyBorder="1" applyAlignment="1" applyProtection="1">
      <alignment vertical="center" textRotation="255" wrapText="1"/>
      <protection locked="0"/>
    </xf>
    <xf numFmtId="0" fontId="39" fillId="12" borderId="128" xfId="11" applyFont="1" applyFill="1" applyBorder="1" applyAlignment="1">
      <alignment horizontal="right" vertical="center" wrapText="1"/>
    </xf>
    <xf numFmtId="0" fontId="39" fillId="0" borderId="129" xfId="11" applyFont="1" applyBorder="1" applyAlignment="1">
      <alignment horizontal="right" vertical="center" wrapText="1"/>
    </xf>
    <xf numFmtId="0" fontId="39" fillId="12" borderId="40" xfId="11" applyFont="1" applyFill="1" applyBorder="1" applyAlignment="1" applyProtection="1">
      <alignment horizontal="left" vertical="center" wrapText="1"/>
      <protection locked="0"/>
    </xf>
    <xf numFmtId="0" fontId="39" fillId="0" borderId="67" xfId="11" applyFont="1" applyBorder="1" applyAlignment="1" applyProtection="1">
      <alignment vertical="center" wrapText="1"/>
      <protection locked="0"/>
    </xf>
    <xf numFmtId="0" fontId="39" fillId="0" borderId="69" xfId="11" applyFont="1" applyBorder="1" applyAlignment="1" applyProtection="1">
      <alignment vertical="center" wrapText="1"/>
      <protection locked="0"/>
    </xf>
    <xf numFmtId="0" fontId="39" fillId="0" borderId="63" xfId="11" applyFont="1" applyBorder="1" applyAlignment="1" applyProtection="1">
      <alignment vertical="center" wrapText="1"/>
      <protection locked="0"/>
    </xf>
    <xf numFmtId="0" fontId="39" fillId="0" borderId="22" xfId="11" applyFont="1" applyBorder="1" applyAlignment="1" applyProtection="1">
      <alignment horizontal="left" vertical="center" wrapText="1"/>
      <protection locked="0"/>
    </xf>
    <xf numFmtId="0" fontId="39" fillId="0" borderId="10" xfId="11" applyFont="1" applyBorder="1" applyAlignment="1" applyProtection="1">
      <alignment horizontal="left" vertical="center" wrapText="1"/>
      <protection locked="0"/>
    </xf>
    <xf numFmtId="0" fontId="39" fillId="0" borderId="64" xfId="11" applyFont="1" applyBorder="1" applyAlignment="1" applyProtection="1">
      <alignment vertical="center" textRotation="255" wrapText="1"/>
      <protection locked="0"/>
    </xf>
    <xf numFmtId="0" fontId="39" fillId="12" borderId="125" xfId="11" applyFont="1" applyFill="1" applyBorder="1" applyAlignment="1" applyProtection="1">
      <alignment horizontal="center" vertical="center" wrapText="1"/>
      <protection locked="0"/>
    </xf>
    <xf numFmtId="0" fontId="39" fillId="12" borderId="5" xfId="11" applyFont="1" applyFill="1" applyBorder="1" applyAlignment="1" applyProtection="1">
      <alignment horizontal="center" vertical="center" wrapText="1"/>
      <protection locked="0"/>
    </xf>
    <xf numFmtId="0" fontId="39" fillId="12" borderId="5" xfId="11" applyFont="1" applyFill="1" applyBorder="1" applyAlignment="1" applyProtection="1">
      <alignment horizontal="right" vertical="center" wrapText="1"/>
      <protection locked="0"/>
    </xf>
    <xf numFmtId="0" fontId="39" fillId="12" borderId="35" xfId="11" applyFont="1" applyFill="1" applyBorder="1" applyAlignment="1" applyProtection="1">
      <alignment horizontal="right" vertical="center" wrapText="1"/>
      <protection locked="0"/>
    </xf>
    <xf numFmtId="0" fontId="39" fillId="12" borderId="129" xfId="11" applyFont="1" applyFill="1" applyBorder="1" applyAlignment="1" applyProtection="1">
      <alignment horizontal="right" vertical="center" wrapText="1"/>
    </xf>
    <xf numFmtId="0" fontId="39" fillId="12" borderId="127" xfId="11" applyFont="1" applyFill="1" applyBorder="1" applyAlignment="1" applyProtection="1">
      <alignment horizontal="center" vertical="center" wrapText="1"/>
      <protection locked="0"/>
    </xf>
    <xf numFmtId="0" fontId="39" fillId="12" borderId="61" xfId="11" applyFont="1" applyFill="1" applyBorder="1" applyAlignment="1" applyProtection="1">
      <alignment horizontal="center" vertical="center" wrapText="1"/>
      <protection locked="0"/>
    </xf>
    <xf numFmtId="0" fontId="39" fillId="0" borderId="0" xfId="11" applyFont="1" applyAlignment="1">
      <alignment horizontal="center" vertical="center"/>
    </xf>
    <xf numFmtId="0" fontId="39" fillId="0" borderId="0" xfId="11" applyFont="1" applyFill="1" applyAlignment="1" applyProtection="1">
      <alignment horizontal="left" vertical="center"/>
      <protection locked="0"/>
    </xf>
    <xf numFmtId="0" fontId="39" fillId="0" borderId="0" xfId="11" applyFont="1" applyAlignment="1" applyProtection="1">
      <alignment horizontal="left" vertical="center"/>
      <protection locked="0"/>
    </xf>
    <xf numFmtId="0" fontId="39" fillId="0" borderId="0" xfId="11" applyFont="1" applyAlignment="1" applyProtection="1">
      <alignment horizontal="center" vertical="center" wrapText="1"/>
      <protection locked="0"/>
    </xf>
    <xf numFmtId="0" fontId="39" fillId="0" borderId="0" xfId="11" quotePrefix="1" applyFont="1" applyAlignment="1">
      <alignment horizontal="left" vertical="center"/>
    </xf>
    <xf numFmtId="0" fontId="39" fillId="0" borderId="0" xfId="11" applyFont="1" applyAlignment="1">
      <alignment horizontal="left" vertical="center"/>
    </xf>
    <xf numFmtId="0" fontId="26" fillId="0" borderId="0" xfId="7" applyFont="1" applyAlignment="1">
      <alignment horizontal="center" vertical="center"/>
    </xf>
    <xf numFmtId="0" fontId="39" fillId="11" borderId="41" xfId="11" applyFont="1" applyFill="1" applyBorder="1" applyAlignment="1" applyProtection="1">
      <alignment horizontal="center" vertical="center" wrapText="1"/>
      <protection locked="0"/>
    </xf>
    <xf numFmtId="0" fontId="39" fillId="0" borderId="62" xfId="11" applyFont="1" applyBorder="1" applyAlignment="1" applyProtection="1">
      <alignment horizontal="center" vertical="center" wrapText="1"/>
      <protection locked="0"/>
    </xf>
    <xf numFmtId="0" fontId="39" fillId="0" borderId="66" xfId="11" applyFont="1" applyBorder="1" applyAlignment="1" applyProtection="1">
      <alignment horizontal="center" vertical="center" wrapText="1"/>
      <protection locked="0"/>
    </xf>
    <xf numFmtId="0" fontId="39" fillId="0" borderId="64" xfId="11" applyFont="1" applyBorder="1" applyAlignment="1" applyProtection="1">
      <alignment horizontal="center" vertical="center" wrapText="1"/>
      <protection locked="0"/>
    </xf>
    <xf numFmtId="0" fontId="39" fillId="0" borderId="36" xfId="11" applyFont="1" applyBorder="1" applyAlignment="1" applyProtection="1">
      <alignment horizontal="center" vertical="center" wrapText="1"/>
      <protection locked="0"/>
    </xf>
    <xf numFmtId="0" fontId="39" fillId="0" borderId="0" xfId="11" applyFont="1" applyAlignment="1" applyProtection="1">
      <alignment horizontal="center" vertical="center" wrapText="1"/>
      <protection locked="0"/>
    </xf>
    <xf numFmtId="0" fontId="39" fillId="0" borderId="7" xfId="11" applyFont="1" applyBorder="1" applyAlignment="1" applyProtection="1">
      <alignment horizontal="center" vertical="center" wrapText="1"/>
      <protection locked="0"/>
    </xf>
    <xf numFmtId="0" fontId="39" fillId="0" borderId="42" xfId="11" applyFont="1" applyBorder="1" applyAlignment="1" applyProtection="1">
      <alignment horizontal="center" vertical="center" wrapText="1"/>
      <protection locked="0"/>
    </xf>
    <xf numFmtId="0" fontId="39" fillId="0" borderId="68" xfId="11" applyFont="1" applyBorder="1" applyAlignment="1" applyProtection="1">
      <alignment horizontal="center" vertical="center" wrapText="1"/>
      <protection locked="0"/>
    </xf>
    <xf numFmtId="0" fontId="39" fillId="0" borderId="104" xfId="11" applyFont="1" applyBorder="1" applyAlignment="1" applyProtection="1">
      <alignment horizontal="center" vertical="center" wrapText="1"/>
      <protection locked="0"/>
    </xf>
    <xf numFmtId="0" fontId="20" fillId="3" borderId="37" xfId="0" applyFont="1" applyFill="1" applyBorder="1" applyAlignment="1">
      <alignment horizontal="center" vertical="center" shrinkToFit="1"/>
    </xf>
    <xf numFmtId="0" fontId="16" fillId="0" borderId="30" xfId="0" applyFont="1" applyBorder="1" applyAlignment="1">
      <alignment vertical="center"/>
    </xf>
    <xf numFmtId="0" fontId="16" fillId="0" borderId="83" xfId="0" applyFont="1" applyBorder="1" applyAlignment="1">
      <alignment horizontal="right" vertical="center"/>
    </xf>
    <xf numFmtId="176" fontId="25" fillId="8" borderId="30" xfId="0" applyNumberFormat="1" applyFont="1" applyFill="1" applyBorder="1" applyAlignment="1">
      <alignment vertical="center"/>
    </xf>
    <xf numFmtId="176" fontId="25" fillId="10" borderId="114" xfId="0" applyNumberFormat="1" applyFont="1" applyFill="1" applyBorder="1" applyAlignment="1">
      <alignment vertical="center"/>
    </xf>
    <xf numFmtId="176" fontId="25" fillId="10" borderId="83" xfId="0" applyNumberFormat="1" applyFont="1" applyFill="1" applyBorder="1" applyAlignment="1">
      <alignment vertical="center"/>
    </xf>
    <xf numFmtId="176" fontId="25" fillId="0" borderId="77" xfId="0" applyNumberFormat="1" applyFont="1" applyBorder="1" applyAlignment="1">
      <alignment vertical="center"/>
    </xf>
    <xf numFmtId="176" fontId="25" fillId="0" borderId="78" xfId="0" applyNumberFormat="1" applyFont="1" applyBorder="1" applyAlignment="1">
      <alignment vertical="center"/>
    </xf>
    <xf numFmtId="0" fontId="39" fillId="12" borderId="127" xfId="11" applyFont="1" applyFill="1" applyBorder="1" applyAlignment="1" applyProtection="1">
      <alignment vertical="center" wrapText="1"/>
      <protection locked="0"/>
    </xf>
    <xf numFmtId="0" fontId="39" fillId="12" borderId="60" xfId="11" applyFont="1" applyFill="1" applyBorder="1" applyAlignment="1" applyProtection="1">
      <alignment vertical="center" wrapText="1"/>
      <protection locked="0"/>
    </xf>
    <xf numFmtId="0" fontId="39" fillId="12" borderId="86" xfId="11" applyFont="1" applyFill="1" applyBorder="1" applyAlignment="1" applyProtection="1">
      <alignment vertical="center" wrapText="1"/>
      <protection locked="0"/>
    </xf>
    <xf numFmtId="0" fontId="39" fillId="0" borderId="0" xfId="11" applyFont="1" applyAlignment="1"/>
    <xf numFmtId="38" fontId="48" fillId="0" borderId="11" xfId="8" applyFont="1" applyFill="1" applyBorder="1">
      <alignment vertical="center"/>
    </xf>
    <xf numFmtId="38" fontId="39" fillId="0" borderId="44" xfId="8" applyFont="1" applyFill="1" applyBorder="1" applyAlignment="1">
      <alignment vertical="center"/>
    </xf>
    <xf numFmtId="38" fontId="39" fillId="0" borderId="83" xfId="8" applyFont="1" applyFill="1" applyBorder="1" applyAlignment="1">
      <alignment vertical="center"/>
    </xf>
    <xf numFmtId="0" fontId="39" fillId="3" borderId="2" xfId="0" applyFont="1" applyFill="1" applyBorder="1" applyAlignment="1">
      <alignment vertical="top" wrapText="1"/>
    </xf>
    <xf numFmtId="0" fontId="39" fillId="3" borderId="2" xfId="0" applyFont="1" applyFill="1" applyBorder="1" applyAlignment="1">
      <alignment horizontal="center" vertical="top" wrapText="1"/>
    </xf>
    <xf numFmtId="0" fontId="36" fillId="3" borderId="36" xfId="0" applyFont="1" applyFill="1" applyBorder="1" applyAlignment="1">
      <alignment horizontal="left" vertical="center" wrapText="1"/>
    </xf>
    <xf numFmtId="0" fontId="36" fillId="3" borderId="37" xfId="0" applyFont="1" applyFill="1" applyBorder="1" applyAlignment="1">
      <alignment horizontal="left" vertical="center" wrapText="1"/>
    </xf>
    <xf numFmtId="0" fontId="45" fillId="0" borderId="0" xfId="11" applyFont="1" applyAlignment="1">
      <alignment vertical="center"/>
    </xf>
    <xf numFmtId="0" fontId="0" fillId="0" borderId="2" xfId="0" applyFont="1" applyBorder="1"/>
    <xf numFmtId="0" fontId="20" fillId="0" borderId="67" xfId="0" applyFont="1" applyBorder="1"/>
    <xf numFmtId="0" fontId="7" fillId="0" borderId="0" xfId="0" applyFont="1" applyBorder="1"/>
    <xf numFmtId="0" fontId="14" fillId="0" borderId="0" xfId="0" applyFont="1" applyBorder="1" applyAlignment="1">
      <alignment horizontal="left" wrapText="1"/>
    </xf>
    <xf numFmtId="0" fontId="7" fillId="0" borderId="42" xfId="0" applyFont="1" applyBorder="1"/>
    <xf numFmtId="0" fontId="14" fillId="0" borderId="42" xfId="0" applyFont="1" applyBorder="1" applyAlignment="1">
      <alignment horizontal="left" wrapText="1"/>
    </xf>
    <xf numFmtId="0" fontId="14" fillId="0" borderId="0" xfId="0" applyFont="1" applyBorder="1" applyAlignment="1">
      <alignment horizontal="right" wrapText="1"/>
    </xf>
    <xf numFmtId="0" fontId="14" fillId="0" borderId="42" xfId="0" applyFont="1" applyBorder="1" applyAlignment="1">
      <alignment horizontal="right" wrapText="1"/>
    </xf>
    <xf numFmtId="0" fontId="13" fillId="0" borderId="0" xfId="0" applyFont="1" applyBorder="1" applyAlignment="1">
      <alignment horizontal="justify" wrapText="1"/>
    </xf>
    <xf numFmtId="0" fontId="16" fillId="0" borderId="0" xfId="0" applyFont="1" applyBorder="1" applyAlignment="1">
      <alignment horizontal="justify" wrapText="1"/>
    </xf>
    <xf numFmtId="0" fontId="21" fillId="0" borderId="0" xfId="0" applyFont="1" applyBorder="1"/>
    <xf numFmtId="0" fontId="17" fillId="0" borderId="0" xfId="0" applyFont="1" applyBorder="1" applyAlignment="1">
      <alignment horizontal="right" wrapText="1"/>
    </xf>
    <xf numFmtId="0" fontId="13" fillId="0" borderId="42" xfId="0" applyFont="1" applyBorder="1" applyAlignment="1">
      <alignment horizontal="justify" wrapText="1"/>
    </xf>
    <xf numFmtId="0" fontId="16" fillId="0" borderId="42" xfId="0" applyFont="1" applyBorder="1" applyAlignment="1">
      <alignment horizontal="justify" wrapText="1"/>
    </xf>
    <xf numFmtId="0" fontId="17" fillId="0" borderId="42" xfId="0" applyFont="1" applyBorder="1" applyAlignment="1">
      <alignment horizontal="right" wrapText="1"/>
    </xf>
    <xf numFmtId="0" fontId="14" fillId="0" borderId="42" xfId="0" applyFont="1" applyFill="1" applyBorder="1" applyAlignment="1">
      <alignment horizontal="right" wrapText="1"/>
    </xf>
    <xf numFmtId="0" fontId="14" fillId="0" borderId="0" xfId="0" applyFont="1" applyFill="1" applyBorder="1" applyAlignment="1">
      <alignment horizontal="right" wrapText="1"/>
    </xf>
    <xf numFmtId="0" fontId="21" fillId="0" borderId="0" xfId="0" applyFont="1" applyFill="1" applyBorder="1"/>
    <xf numFmtId="0" fontId="16" fillId="0" borderId="0" xfId="0" applyFont="1" applyAlignment="1">
      <alignment horizontal="right" vertical="center"/>
    </xf>
    <xf numFmtId="0" fontId="16" fillId="0" borderId="1" xfId="0" applyFont="1" applyBorder="1" applyAlignment="1">
      <alignment vertical="center" wrapText="1"/>
    </xf>
    <xf numFmtId="0" fontId="16" fillId="0" borderId="5" xfId="0" applyFont="1" applyBorder="1" applyAlignment="1">
      <alignment vertical="center" wrapText="1"/>
    </xf>
    <xf numFmtId="0" fontId="16" fillId="0" borderId="34" xfId="0" applyFont="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vertical="center" wrapText="1"/>
    </xf>
    <xf numFmtId="0" fontId="35" fillId="0" borderId="0" xfId="0" applyFont="1" applyAlignment="1">
      <alignment horizontal="left" vertical="center"/>
    </xf>
    <xf numFmtId="0" fontId="35" fillId="0" borderId="0" xfId="0" applyFont="1" applyAlignment="1">
      <alignment vertical="center"/>
    </xf>
    <xf numFmtId="0" fontId="22" fillId="0" borderId="2" xfId="0" applyFont="1" applyBorder="1" applyAlignment="1">
      <alignment vertical="center"/>
    </xf>
    <xf numFmtId="0" fontId="0" fillId="0" borderId="2" xfId="0" applyBorder="1" applyAlignment="1">
      <alignment vertical="center"/>
    </xf>
    <xf numFmtId="0" fontId="24" fillId="0" borderId="0" xfId="0" applyFont="1" applyAlignment="1">
      <alignment horizontal="center" vertical="center"/>
    </xf>
    <xf numFmtId="0" fontId="22" fillId="9" borderId="34" xfId="0" applyFont="1" applyFill="1" applyBorder="1" applyAlignment="1">
      <alignment horizontal="center" vertical="center"/>
    </xf>
    <xf numFmtId="0" fontId="22" fillId="9" borderId="40" xfId="0" applyFont="1" applyFill="1" applyBorder="1" applyAlignment="1">
      <alignment horizontal="center" vertical="center"/>
    </xf>
    <xf numFmtId="0" fontId="22" fillId="9" borderId="3" xfId="0" applyFont="1" applyFill="1" applyBorder="1" applyAlignment="1">
      <alignment horizontal="center" vertical="center"/>
    </xf>
    <xf numFmtId="0" fontId="22" fillId="9" borderId="2" xfId="0" applyFont="1" applyFill="1" applyBorder="1" applyAlignment="1">
      <alignment horizontal="center" vertical="center"/>
    </xf>
    <xf numFmtId="0" fontId="20" fillId="0" borderId="70" xfId="0" applyFont="1" applyBorder="1" applyAlignment="1">
      <alignment horizontal="center" vertical="center"/>
    </xf>
    <xf numFmtId="0" fontId="20" fillId="0" borderId="0" xfId="0" applyFont="1" applyAlignment="1">
      <alignment horizontal="right" vertical="center"/>
    </xf>
    <xf numFmtId="0" fontId="26" fillId="0" borderId="0" xfId="0" applyFont="1" applyAlignment="1">
      <alignment horizontal="center" vertical="center"/>
    </xf>
    <xf numFmtId="0" fontId="20" fillId="8" borderId="69" xfId="7" applyFont="1" applyFill="1" applyBorder="1" applyAlignment="1">
      <alignment vertical="center"/>
    </xf>
    <xf numFmtId="0" fontId="20" fillId="8" borderId="17" xfId="7" applyFont="1" applyFill="1" applyBorder="1" applyAlignment="1">
      <alignment vertical="center"/>
    </xf>
    <xf numFmtId="0" fontId="20" fillId="8" borderId="18" xfId="7" applyFont="1" applyFill="1" applyBorder="1" applyAlignment="1">
      <alignment vertical="center"/>
    </xf>
    <xf numFmtId="0" fontId="20" fillId="8" borderId="67" xfId="7" quotePrefix="1" applyFont="1" applyFill="1" applyBorder="1" applyAlignment="1">
      <alignment vertical="center"/>
    </xf>
    <xf numFmtId="0" fontId="20" fillId="8" borderId="10" xfId="7" quotePrefix="1" applyFont="1" applyFill="1" applyBorder="1" applyAlignment="1">
      <alignment vertical="center"/>
    </xf>
    <xf numFmtId="0" fontId="20" fillId="8" borderId="12" xfId="7" quotePrefix="1" applyFont="1" applyFill="1" applyBorder="1" applyAlignment="1">
      <alignment vertical="center"/>
    </xf>
    <xf numFmtId="0" fontId="20" fillId="0" borderId="67" xfId="7" quotePrefix="1" applyFont="1" applyBorder="1" applyAlignment="1">
      <alignment vertical="center"/>
    </xf>
    <xf numFmtId="0" fontId="20" fillId="0" borderId="10" xfId="7" quotePrefix="1" applyFont="1" applyBorder="1" applyAlignment="1">
      <alignment vertical="center"/>
    </xf>
    <xf numFmtId="0" fontId="20" fillId="0" borderId="12" xfId="7" quotePrefix="1" applyFont="1" applyBorder="1" applyAlignment="1">
      <alignment vertical="center"/>
    </xf>
    <xf numFmtId="0" fontId="20" fillId="3" borderId="1" xfId="7" applyFont="1" applyFill="1" applyBorder="1" applyAlignment="1">
      <alignment horizontal="center" vertical="center"/>
    </xf>
    <xf numFmtId="0" fontId="20" fillId="3" borderId="35" xfId="7" applyFont="1" applyFill="1" applyBorder="1" applyAlignment="1">
      <alignment horizontal="center" vertical="center"/>
    </xf>
    <xf numFmtId="0" fontId="20" fillId="3" borderId="5" xfId="7" applyFont="1" applyFill="1" applyBorder="1" applyAlignment="1">
      <alignment horizontal="center" vertical="center"/>
    </xf>
    <xf numFmtId="0" fontId="20" fillId="3" borderId="2" xfId="7" applyFont="1" applyFill="1" applyBorder="1" applyAlignment="1">
      <alignment horizontal="center" vertical="center"/>
    </xf>
    <xf numFmtId="0" fontId="20" fillId="3" borderId="34" xfId="7" applyFont="1" applyFill="1" applyBorder="1" applyAlignment="1">
      <alignment horizontal="center" vertical="center"/>
    </xf>
    <xf numFmtId="0" fontId="20" fillId="3" borderId="40" xfId="7" applyFont="1" applyFill="1" applyBorder="1" applyAlignment="1">
      <alignment horizontal="center" vertical="center"/>
    </xf>
    <xf numFmtId="0" fontId="20" fillId="3" borderId="3" xfId="7" applyFont="1" applyFill="1" applyBorder="1" applyAlignment="1">
      <alignment horizontal="center" vertical="center"/>
    </xf>
    <xf numFmtId="0" fontId="20" fillId="0" borderId="73" xfId="7" applyFont="1" applyBorder="1" applyAlignment="1">
      <alignment vertical="center"/>
    </xf>
    <xf numFmtId="0" fontId="20" fillId="0" borderId="3" xfId="7" applyFont="1" applyBorder="1" applyAlignment="1">
      <alignment vertical="center"/>
    </xf>
    <xf numFmtId="0" fontId="20" fillId="0" borderId="34" xfId="7" applyFont="1" applyBorder="1" applyAlignment="1">
      <alignment vertical="center"/>
    </xf>
    <xf numFmtId="0" fontId="20" fillId="0" borderId="40" xfId="7" applyFont="1" applyBorder="1" applyAlignment="1">
      <alignment vertical="center"/>
    </xf>
    <xf numFmtId="0" fontId="20" fillId="0" borderId="70" xfId="7" applyFont="1" applyBorder="1" applyAlignment="1">
      <alignment horizontal="center" vertical="center"/>
    </xf>
    <xf numFmtId="0" fontId="37" fillId="0" borderId="0" xfId="7" applyFont="1" applyAlignment="1">
      <alignment horizontal="left" vertical="center"/>
    </xf>
    <xf numFmtId="0" fontId="26" fillId="0" borderId="0" xfId="7" applyFont="1" applyAlignment="1">
      <alignment horizontal="center" vertical="center"/>
    </xf>
    <xf numFmtId="0" fontId="0" fillId="3" borderId="2" xfId="0" applyFill="1" applyBorder="1" applyAlignment="1">
      <alignment horizontal="center" vertical="center"/>
    </xf>
    <xf numFmtId="0" fontId="20" fillId="0" borderId="73" xfId="7" applyFont="1" applyBorder="1" applyAlignment="1">
      <alignment vertical="center" shrinkToFit="1"/>
    </xf>
    <xf numFmtId="0" fontId="20" fillId="0" borderId="3" xfId="7" applyFont="1" applyBorder="1" applyAlignment="1">
      <alignment vertical="center" shrinkToFit="1"/>
    </xf>
    <xf numFmtId="0" fontId="20" fillId="0" borderId="40" xfId="7" applyFont="1" applyBorder="1" applyAlignment="1">
      <alignment vertical="center" shrinkToFit="1"/>
    </xf>
    <xf numFmtId="176" fontId="20" fillId="7" borderId="34" xfId="7" applyNumberFormat="1" applyFont="1" applyFill="1" applyBorder="1" applyAlignment="1">
      <alignment vertical="center"/>
    </xf>
    <xf numFmtId="0" fontId="0" fillId="7" borderId="3" xfId="0" applyFill="1" applyBorder="1" applyAlignment="1">
      <alignment vertical="center"/>
    </xf>
    <xf numFmtId="0" fontId="20" fillId="7" borderId="34" xfId="7" applyFont="1" applyFill="1" applyBorder="1" applyAlignment="1">
      <alignment vertical="center"/>
    </xf>
    <xf numFmtId="176" fontId="20" fillId="7" borderId="3" xfId="7" applyNumberFormat="1" applyFont="1" applyFill="1" applyBorder="1" applyAlignment="1">
      <alignment vertical="center"/>
    </xf>
    <xf numFmtId="0" fontId="20" fillId="0" borderId="2" xfId="7" applyFont="1" applyBorder="1" applyAlignment="1">
      <alignment vertical="center"/>
    </xf>
    <xf numFmtId="0" fontId="0" fillId="0" borderId="34" xfId="0" applyBorder="1" applyAlignment="1">
      <alignment vertical="center"/>
    </xf>
    <xf numFmtId="38" fontId="20" fillId="14" borderId="34" xfId="3" applyFont="1" applyFill="1" applyBorder="1" applyAlignment="1">
      <alignment vertical="center"/>
    </xf>
    <xf numFmtId="38" fontId="20" fillId="14" borderId="3" xfId="3" applyFont="1" applyFill="1" applyBorder="1" applyAlignment="1">
      <alignment vertical="center"/>
    </xf>
    <xf numFmtId="38" fontId="0" fillId="14" borderId="3" xfId="3" applyFont="1" applyFill="1" applyBorder="1" applyAlignment="1">
      <alignment vertical="center"/>
    </xf>
    <xf numFmtId="0" fontId="20" fillId="0" borderId="2" xfId="0" applyFont="1" applyBorder="1" applyAlignment="1">
      <alignment vertical="center"/>
    </xf>
    <xf numFmtId="0" fontId="20" fillId="0" borderId="98" xfId="0" applyFont="1" applyBorder="1" applyAlignment="1">
      <alignment horizontal="center" vertical="center"/>
    </xf>
    <xf numFmtId="0" fontId="37" fillId="0" borderId="0" xfId="0" applyFont="1" applyAlignment="1">
      <alignment horizontal="left" vertical="center"/>
    </xf>
    <xf numFmtId="0" fontId="20" fillId="3" borderId="41" xfId="0" applyFont="1" applyFill="1" applyBorder="1" applyAlignment="1">
      <alignment horizontal="center" vertical="center"/>
    </xf>
    <xf numFmtId="0" fontId="20" fillId="3" borderId="36"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41" xfId="0" applyFont="1" applyFill="1" applyBorder="1" applyAlignment="1">
      <alignment horizontal="center" vertical="center" wrapText="1"/>
    </xf>
    <xf numFmtId="0" fontId="16" fillId="0" borderId="2" xfId="0" applyFont="1" applyBorder="1" applyAlignment="1">
      <alignment vertical="center"/>
    </xf>
    <xf numFmtId="0" fontId="16" fillId="0" borderId="6" xfId="0" applyFont="1" applyBorder="1" applyAlignment="1">
      <alignment horizontal="center" vertical="center"/>
    </xf>
    <xf numFmtId="0" fontId="16" fillId="0" borderId="21" xfId="0" applyFont="1" applyBorder="1" applyAlignment="1">
      <alignment horizontal="center" vertical="center"/>
    </xf>
    <xf numFmtId="0" fontId="16" fillId="0" borderId="38" xfId="0" applyFont="1" applyBorder="1" applyAlignment="1">
      <alignment horizontal="center" vertical="center"/>
    </xf>
    <xf numFmtId="0" fontId="16" fillId="3" borderId="41"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41" xfId="0" applyFont="1" applyFill="1" applyBorder="1" applyAlignment="1">
      <alignment horizontal="center" vertical="center" wrapText="1"/>
    </xf>
    <xf numFmtId="0" fontId="16" fillId="3" borderId="34" xfId="0" applyFont="1" applyFill="1" applyBorder="1" applyAlignment="1">
      <alignment horizontal="center" vertical="center"/>
    </xf>
    <xf numFmtId="0" fontId="0" fillId="0" borderId="40" xfId="0" applyBorder="1" applyAlignment="1">
      <alignment horizontal="center" vertical="center"/>
    </xf>
    <xf numFmtId="0" fontId="0" fillId="0" borderId="3" xfId="0" applyBorder="1" applyAlignment="1">
      <alignment horizontal="center" vertical="center"/>
    </xf>
    <xf numFmtId="0" fontId="16" fillId="3" borderId="73" xfId="0" applyFont="1" applyFill="1" applyBorder="1" applyAlignment="1">
      <alignment horizontal="center" vertical="center"/>
    </xf>
    <xf numFmtId="0" fontId="0" fillId="0" borderId="92" xfId="0" applyBorder="1" applyAlignment="1">
      <alignment horizontal="center" vertical="center"/>
    </xf>
    <xf numFmtId="0" fontId="14" fillId="0" borderId="2" xfId="0" applyFont="1" applyBorder="1" applyAlignment="1"/>
    <xf numFmtId="0" fontId="0" fillId="0" borderId="2" xfId="0" applyBorder="1" applyAlignment="1"/>
    <xf numFmtId="181" fontId="16" fillId="0" borderId="34" xfId="0" applyNumberFormat="1" applyFont="1" applyBorder="1" applyAlignment="1">
      <alignment horizontal="right" vertical="center"/>
    </xf>
    <xf numFmtId="181" fontId="0" fillId="0" borderId="40" xfId="0" applyNumberFormat="1" applyBorder="1" applyAlignment="1">
      <alignment horizontal="right" vertical="center"/>
    </xf>
    <xf numFmtId="181" fontId="0" fillId="0" borderId="3" xfId="0" applyNumberFormat="1" applyBorder="1" applyAlignment="1">
      <alignment horizontal="right" vertical="center"/>
    </xf>
    <xf numFmtId="0" fontId="16" fillId="3" borderId="40" xfId="0" applyFont="1" applyFill="1" applyBorder="1" applyAlignment="1">
      <alignment horizontal="center" vertical="center"/>
    </xf>
    <xf numFmtId="0" fontId="16" fillId="3" borderId="3" xfId="0" applyFont="1" applyFill="1" applyBorder="1" applyAlignment="1">
      <alignment horizontal="center" vertical="center"/>
    </xf>
    <xf numFmtId="181" fontId="16" fillId="0" borderId="40" xfId="0" applyNumberFormat="1" applyFont="1" applyBorder="1" applyAlignment="1">
      <alignment horizontal="right" vertical="center"/>
    </xf>
    <xf numFmtId="181" fontId="16" fillId="0" borderId="3" xfId="0" applyNumberFormat="1" applyFont="1" applyBorder="1" applyAlignment="1">
      <alignment horizontal="right" vertical="center"/>
    </xf>
    <xf numFmtId="38" fontId="35" fillId="0" borderId="0" xfId="3" applyFont="1" applyFill="1" applyBorder="1" applyAlignment="1">
      <alignment horizontal="left" vertical="center"/>
    </xf>
    <xf numFmtId="38" fontId="16" fillId="3" borderId="41" xfId="3" applyFont="1" applyFill="1" applyBorder="1" applyAlignment="1">
      <alignment horizontal="center" vertical="center"/>
    </xf>
    <xf numFmtId="38" fontId="16" fillId="3" borderId="36" xfId="3" applyFont="1" applyFill="1" applyBorder="1" applyAlignment="1">
      <alignment horizontal="center" vertical="center"/>
    </xf>
    <xf numFmtId="0" fontId="0" fillId="0" borderId="37" xfId="0" applyBorder="1" applyAlignment="1">
      <alignment horizontal="center" vertical="center"/>
    </xf>
    <xf numFmtId="0" fontId="16" fillId="0" borderId="2" xfId="0" applyFont="1" applyBorder="1" applyAlignment="1"/>
    <xf numFmtId="0" fontId="39" fillId="12" borderId="61" xfId="11" applyFont="1" applyFill="1" applyBorder="1" applyAlignment="1" applyProtection="1">
      <alignment horizontal="right" vertical="center" wrapText="1"/>
    </xf>
    <xf numFmtId="0" fontId="39" fillId="12" borderId="21" xfId="11" applyFont="1" applyFill="1" applyBorder="1" applyAlignment="1" applyProtection="1">
      <alignment horizontal="right" vertical="center" wrapText="1"/>
    </xf>
    <xf numFmtId="0" fontId="39" fillId="12" borderId="38" xfId="11" applyFont="1" applyFill="1" applyBorder="1" applyAlignment="1" applyProtection="1">
      <alignment horizontal="right" vertical="center" wrapText="1"/>
    </xf>
    <xf numFmtId="0" fontId="39" fillId="0" borderId="63" xfId="11" applyFont="1" applyBorder="1" applyAlignment="1" applyProtection="1">
      <alignment horizontal="center" vertical="center" wrapText="1"/>
      <protection locked="0"/>
    </xf>
    <xf numFmtId="0" fontId="39" fillId="0" borderId="67" xfId="11" applyFont="1" applyBorder="1" applyAlignment="1" applyProtection="1">
      <alignment horizontal="center" vertical="center" wrapText="1"/>
      <protection locked="0"/>
    </xf>
    <xf numFmtId="0" fontId="39" fillId="0" borderId="69" xfId="11" applyFont="1" applyBorder="1" applyAlignment="1" applyProtection="1">
      <alignment horizontal="center" vertical="center" wrapText="1"/>
      <protection locked="0"/>
    </xf>
    <xf numFmtId="0" fontId="39" fillId="0" borderId="62" xfId="11" applyFont="1" applyBorder="1" applyAlignment="1" applyProtection="1">
      <alignment horizontal="center" vertical="center" wrapText="1"/>
      <protection locked="0"/>
    </xf>
    <xf numFmtId="0" fontId="39" fillId="0" borderId="66" xfId="11" applyFont="1" applyBorder="1" applyAlignment="1" applyProtection="1">
      <alignment horizontal="center" vertical="center" wrapText="1"/>
      <protection locked="0"/>
    </xf>
    <xf numFmtId="0" fontId="39" fillId="0" borderId="68" xfId="11" applyFont="1" applyBorder="1" applyAlignment="1" applyProtection="1">
      <alignment horizontal="center" vertical="center" wrapText="1"/>
      <protection locked="0"/>
    </xf>
    <xf numFmtId="0" fontId="39" fillId="0" borderId="104" xfId="11" applyFont="1" applyBorder="1" applyAlignment="1" applyProtection="1">
      <alignment horizontal="center" vertical="center" wrapText="1"/>
      <protection locked="0"/>
    </xf>
    <xf numFmtId="0" fontId="39" fillId="0" borderId="64" xfId="11" applyFont="1" applyBorder="1" applyAlignment="1" applyProtection="1">
      <alignment horizontal="center" vertical="center" wrapText="1"/>
      <protection locked="0"/>
    </xf>
    <xf numFmtId="0" fontId="39" fillId="12" borderId="34" xfId="11" applyFont="1" applyFill="1" applyBorder="1" applyAlignment="1" applyProtection="1">
      <alignment horizontal="left" vertical="center" wrapText="1"/>
      <protection locked="0"/>
    </xf>
    <xf numFmtId="0" fontId="39" fillId="12" borderId="40" xfId="11" applyFont="1" applyFill="1" applyBorder="1" applyAlignment="1" applyProtection="1">
      <alignment horizontal="left" vertical="center" wrapText="1"/>
      <protection locked="0"/>
    </xf>
    <xf numFmtId="0" fontId="39" fillId="0" borderId="1" xfId="11" applyFont="1" applyBorder="1" applyAlignment="1" applyProtection="1">
      <alignment horizontal="center" vertical="center" wrapText="1"/>
      <protection locked="0"/>
    </xf>
    <xf numFmtId="0" fontId="39" fillId="0" borderId="5" xfId="11" applyFont="1" applyBorder="1" applyAlignment="1" applyProtection="1">
      <alignment horizontal="center" vertical="center" wrapText="1"/>
      <protection locked="0"/>
    </xf>
    <xf numFmtId="0" fontId="39" fillId="0" borderId="42" xfId="11" applyFont="1" applyBorder="1" applyAlignment="1" applyProtection="1">
      <alignment horizontal="center" vertical="center" wrapText="1"/>
      <protection locked="0"/>
    </xf>
    <xf numFmtId="0" fontId="39" fillId="0" borderId="7" xfId="11" applyFont="1" applyBorder="1" applyAlignment="1" applyProtection="1">
      <alignment horizontal="center" vertical="center" wrapText="1"/>
      <protection locked="0"/>
    </xf>
    <xf numFmtId="0" fontId="39" fillId="0" borderId="43" xfId="11" applyFont="1" applyBorder="1" applyAlignment="1" applyProtection="1">
      <alignment horizontal="center" vertical="center" wrapText="1"/>
      <protection locked="0"/>
    </xf>
    <xf numFmtId="0" fontId="39" fillId="0" borderId="4" xfId="11" applyFont="1" applyBorder="1" applyAlignment="1" applyProtection="1">
      <alignment horizontal="center" vertical="center" wrapText="1"/>
      <protection locked="0"/>
    </xf>
    <xf numFmtId="0" fontId="39" fillId="12" borderId="1" xfId="11" applyFont="1" applyFill="1" applyBorder="1" applyAlignment="1" applyProtection="1">
      <alignment horizontal="left" vertical="center" wrapText="1"/>
      <protection locked="0"/>
    </xf>
    <xf numFmtId="0" fontId="39" fillId="12" borderId="35" xfId="11" applyFont="1" applyFill="1" applyBorder="1" applyAlignment="1" applyProtection="1">
      <alignment horizontal="left" vertical="center" wrapText="1"/>
      <protection locked="0"/>
    </xf>
    <xf numFmtId="0" fontId="39" fillId="12" borderId="71" xfId="11" applyFont="1" applyFill="1" applyBorder="1" applyAlignment="1" applyProtection="1">
      <alignment horizontal="center" vertical="center" wrapText="1"/>
      <protection locked="0"/>
    </xf>
    <xf numFmtId="0" fontId="39" fillId="12" borderId="21" xfId="11" applyFont="1" applyFill="1" applyBorder="1" applyAlignment="1" applyProtection="1">
      <alignment horizontal="center" vertical="center" wrapText="1"/>
      <protection locked="0"/>
    </xf>
    <xf numFmtId="0" fontId="39" fillId="0" borderId="35" xfId="11" applyFont="1" applyBorder="1" applyAlignment="1" applyProtection="1">
      <alignment horizontal="center" vertical="center" wrapText="1"/>
      <protection locked="0"/>
    </xf>
    <xf numFmtId="0" fontId="39" fillId="0" borderId="0" xfId="11" applyFont="1" applyAlignment="1" applyProtection="1">
      <alignment horizontal="center" vertical="center" wrapText="1"/>
      <protection locked="0"/>
    </xf>
    <xf numFmtId="0" fontId="39" fillId="0" borderId="39" xfId="11" applyFont="1" applyBorder="1" applyAlignment="1" applyProtection="1">
      <alignment horizontal="center" vertical="center" wrapText="1"/>
      <protection locked="0"/>
    </xf>
    <xf numFmtId="0" fontId="39" fillId="0" borderId="41" xfId="11" applyFont="1" applyBorder="1" applyAlignment="1" applyProtection="1">
      <alignment horizontal="center" vertical="center" wrapText="1"/>
      <protection locked="0"/>
    </xf>
    <xf numFmtId="0" fontId="39" fillId="0" borderId="36" xfId="11" applyFont="1" applyBorder="1" applyAlignment="1" applyProtection="1">
      <alignment horizontal="center" vertical="center" wrapText="1"/>
      <protection locked="0"/>
    </xf>
    <xf numFmtId="0" fontId="48" fillId="12" borderId="34" xfId="11" applyFont="1" applyFill="1" applyBorder="1" applyAlignment="1" applyProtection="1">
      <alignment horizontal="left" vertical="center" wrapText="1"/>
      <protection locked="0"/>
    </xf>
    <xf numFmtId="0" fontId="48" fillId="12" borderId="40" xfId="11" applyFont="1" applyFill="1" applyBorder="1" applyAlignment="1" applyProtection="1">
      <alignment horizontal="left" vertical="center" wrapText="1"/>
      <protection locked="0"/>
    </xf>
    <xf numFmtId="0" fontId="39" fillId="0" borderId="37" xfId="11" applyFont="1" applyBorder="1" applyAlignment="1" applyProtection="1">
      <alignment horizontal="center" vertical="center" wrapText="1"/>
      <protection locked="0"/>
    </xf>
    <xf numFmtId="0" fontId="39" fillId="0" borderId="34" xfId="11" applyFont="1" applyBorder="1" applyAlignment="1" applyProtection="1">
      <alignment horizontal="left" vertical="center" wrapText="1"/>
      <protection locked="0"/>
    </xf>
    <xf numFmtId="0" fontId="39" fillId="0" borderId="40" xfId="11" applyFont="1" applyBorder="1" applyAlignment="1" applyProtection="1">
      <alignment horizontal="left" vertical="center" wrapText="1"/>
      <protection locked="0"/>
    </xf>
    <xf numFmtId="0" fontId="5" fillId="0" borderId="2" xfId="11" applyFont="1" applyBorder="1" applyAlignment="1">
      <alignment horizontal="left" vertical="center" wrapText="1"/>
    </xf>
    <xf numFmtId="0" fontId="0" fillId="0" borderId="2" xfId="0" applyBorder="1" applyAlignment="1">
      <alignment horizontal="left" vertical="center" wrapText="1"/>
    </xf>
    <xf numFmtId="0" fontId="39" fillId="11" borderId="41" xfId="11" applyFont="1" applyFill="1" applyBorder="1" applyAlignment="1" applyProtection="1">
      <alignment horizontal="center" vertical="center" wrapText="1"/>
      <protection locked="0"/>
    </xf>
    <xf numFmtId="0" fontId="39" fillId="11" borderId="36" xfId="11" applyFont="1" applyFill="1" applyBorder="1" applyAlignment="1" applyProtection="1">
      <alignment horizontal="center" vertical="center" wrapText="1"/>
      <protection locked="0"/>
    </xf>
    <xf numFmtId="0" fontId="39" fillId="11" borderId="1" xfId="11" applyFont="1" applyFill="1" applyBorder="1" applyAlignment="1" applyProtection="1">
      <alignment horizontal="center" vertical="center" wrapText="1"/>
      <protection locked="0"/>
    </xf>
    <xf numFmtId="0" fontId="39" fillId="11" borderId="35" xfId="11" applyFont="1" applyFill="1" applyBorder="1" applyAlignment="1" applyProtection="1">
      <alignment horizontal="center" vertical="center" wrapText="1"/>
      <protection locked="0"/>
    </xf>
    <xf numFmtId="0" fontId="39" fillId="11" borderId="5" xfId="11" applyFont="1" applyFill="1" applyBorder="1" applyAlignment="1" applyProtection="1">
      <alignment horizontal="center" vertical="center" wrapText="1"/>
      <protection locked="0"/>
    </xf>
    <xf numFmtId="0" fontId="39" fillId="11" borderId="42" xfId="11" applyFont="1" applyFill="1" applyBorder="1" applyAlignment="1" applyProtection="1">
      <alignment horizontal="center" vertical="center" wrapText="1"/>
      <protection locked="0"/>
    </xf>
    <xf numFmtId="0" fontId="39" fillId="11" borderId="0" xfId="11" applyFont="1" applyFill="1" applyAlignment="1" applyProtection="1">
      <alignment horizontal="center" vertical="center" wrapText="1"/>
      <protection locked="0"/>
    </xf>
    <xf numFmtId="0" fontId="39" fillId="11" borderId="7" xfId="11" applyFont="1" applyFill="1" applyBorder="1" applyAlignment="1" applyProtection="1">
      <alignment horizontal="center" vertical="center" wrapText="1"/>
      <protection locked="0"/>
    </xf>
    <xf numFmtId="0" fontId="39" fillId="11" borderId="34" xfId="11" applyFont="1" applyFill="1" applyBorder="1" applyAlignment="1" applyProtection="1">
      <alignment horizontal="center" vertical="center" wrapText="1"/>
      <protection locked="0"/>
    </xf>
    <xf numFmtId="0" fontId="39" fillId="11" borderId="40" xfId="11" applyFont="1" applyFill="1" applyBorder="1" applyAlignment="1" applyProtection="1">
      <alignment horizontal="center" vertical="center" wrapText="1"/>
      <protection locked="0"/>
    </xf>
    <xf numFmtId="0" fontId="39" fillId="11" borderId="37" xfId="11" applyFont="1" applyFill="1" applyBorder="1" applyAlignment="1" applyProtection="1">
      <alignment horizontal="center" vertical="center" wrapText="1"/>
      <protection locked="0"/>
    </xf>
    <xf numFmtId="0" fontId="39" fillId="12" borderId="59" xfId="11" applyFont="1" applyFill="1" applyBorder="1" applyAlignment="1" applyProtection="1">
      <alignment horizontal="center" vertical="center" wrapText="1"/>
      <protection locked="0"/>
    </xf>
    <xf numFmtId="0" fontId="39" fillId="12" borderId="60" xfId="11" applyFont="1" applyFill="1" applyBorder="1" applyAlignment="1" applyProtection="1">
      <alignment horizontal="center" vertical="center" wrapText="1"/>
      <protection locked="0"/>
    </xf>
    <xf numFmtId="0" fontId="46" fillId="0" borderId="2" xfId="11" applyFont="1" applyBorder="1" applyAlignment="1">
      <alignment horizontal="left" vertical="center" wrapText="1"/>
    </xf>
    <xf numFmtId="38" fontId="39" fillId="0" borderId="67" xfId="8" applyFont="1" applyFill="1" applyBorder="1" applyAlignment="1">
      <alignment vertical="center"/>
    </xf>
    <xf numFmtId="0" fontId="36" fillId="0" borderId="12" xfId="0" applyFont="1" applyBorder="1" applyAlignment="1">
      <alignment vertical="center"/>
    </xf>
    <xf numFmtId="38" fontId="39" fillId="0" borderId="69" xfId="8" applyFont="1" applyFill="1" applyBorder="1" applyAlignment="1">
      <alignment vertical="center"/>
    </xf>
    <xf numFmtId="0" fontId="36" fillId="0" borderId="18" xfId="0" applyFont="1" applyBorder="1" applyAlignment="1">
      <alignment vertical="center"/>
    </xf>
    <xf numFmtId="0" fontId="39" fillId="5" borderId="43" xfId="0" applyFont="1" applyFill="1" applyBorder="1" applyAlignment="1">
      <alignment vertical="top" wrapText="1"/>
    </xf>
    <xf numFmtId="0" fontId="39" fillId="5" borderId="39" xfId="0" applyFont="1" applyFill="1" applyBorder="1" applyAlignment="1">
      <alignment vertical="top" wrapText="1"/>
    </xf>
    <xf numFmtId="0" fontId="39" fillId="5" borderId="4" xfId="0" applyFont="1" applyFill="1" applyBorder="1" applyAlignment="1">
      <alignment vertical="top" wrapText="1"/>
    </xf>
    <xf numFmtId="0" fontId="39" fillId="3" borderId="41" xfId="0" applyFont="1" applyFill="1" applyBorder="1" applyAlignment="1">
      <alignment horizontal="left" vertical="center" wrapText="1"/>
    </xf>
    <xf numFmtId="0" fontId="39" fillId="3" borderId="36" xfId="0" applyFont="1" applyFill="1" applyBorder="1" applyAlignment="1">
      <alignment horizontal="left" vertical="center" wrapText="1"/>
    </xf>
    <xf numFmtId="0" fontId="39" fillId="3" borderId="37" xfId="0" applyFont="1" applyFill="1" applyBorder="1" applyAlignment="1">
      <alignment horizontal="left" vertical="center" wrapText="1"/>
    </xf>
    <xf numFmtId="0" fontId="39" fillId="3" borderId="1" xfId="0" applyFont="1" applyFill="1" applyBorder="1" applyAlignment="1">
      <alignment horizontal="left" vertical="center" wrapText="1"/>
    </xf>
    <xf numFmtId="0" fontId="39" fillId="3" borderId="5" xfId="0" applyFont="1" applyFill="1" applyBorder="1" applyAlignment="1">
      <alignment horizontal="left" vertical="center" wrapText="1"/>
    </xf>
    <xf numFmtId="0" fontId="39" fillId="3" borderId="42" xfId="0" applyFont="1" applyFill="1" applyBorder="1" applyAlignment="1">
      <alignment horizontal="left" vertical="center" wrapText="1"/>
    </xf>
    <xf numFmtId="0" fontId="39" fillId="3" borderId="7" xfId="0" applyFont="1" applyFill="1" applyBorder="1" applyAlignment="1">
      <alignment horizontal="left" vertical="center" wrapText="1"/>
    </xf>
    <xf numFmtId="0" fontId="39" fillId="3" borderId="43" xfId="0" applyFont="1" applyFill="1" applyBorder="1" applyAlignment="1">
      <alignment horizontal="left" vertical="center" wrapText="1"/>
    </xf>
    <xf numFmtId="0" fontId="39" fillId="3" borderId="4" xfId="0" applyFont="1" applyFill="1" applyBorder="1" applyAlignment="1">
      <alignment horizontal="left" vertical="center" wrapText="1"/>
    </xf>
    <xf numFmtId="0" fontId="16" fillId="0" borderId="0" xfId="0" applyFont="1" applyAlignment="1">
      <alignment horizontal="justify"/>
    </xf>
    <xf numFmtId="0" fontId="16" fillId="0" borderId="35" xfId="0" applyFont="1" applyBorder="1" applyAlignment="1">
      <alignment horizontal="justify"/>
    </xf>
    <xf numFmtId="0" fontId="16" fillId="0" borderId="0" xfId="0" applyFont="1" applyAlignment="1">
      <alignment horizontal="left" vertical="top"/>
    </xf>
    <xf numFmtId="0" fontId="39" fillId="3" borderId="34" xfId="0" applyFont="1" applyFill="1" applyBorder="1" applyAlignment="1">
      <alignment horizontal="center" vertical="top" wrapText="1"/>
    </xf>
    <xf numFmtId="0" fontId="39" fillId="3" borderId="40" xfId="0" applyFont="1" applyFill="1" applyBorder="1" applyAlignment="1">
      <alignment horizontal="center" vertical="top" wrapText="1"/>
    </xf>
    <xf numFmtId="0" fontId="39" fillId="3" borderId="3" xfId="0" applyFont="1" applyFill="1" applyBorder="1" applyAlignment="1">
      <alignment horizontal="center" vertical="top" wrapText="1"/>
    </xf>
    <xf numFmtId="0" fontId="16" fillId="2" borderId="41"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0" fillId="0" borderId="2" xfId="0" applyFont="1" applyBorder="1" applyAlignment="1"/>
    <xf numFmtId="0" fontId="40" fillId="3" borderId="2" xfId="0" applyFont="1" applyFill="1" applyBorder="1" applyAlignment="1">
      <alignment horizontal="left" vertical="center" wrapText="1"/>
    </xf>
    <xf numFmtId="0" fontId="36" fillId="3" borderId="2" xfId="0" applyFont="1" applyFill="1" applyBorder="1" applyAlignment="1">
      <alignment horizontal="left" vertical="center" wrapText="1"/>
    </xf>
    <xf numFmtId="0" fontId="40" fillId="3" borderId="1" xfId="0" applyFont="1" applyFill="1" applyBorder="1" applyAlignment="1">
      <alignment horizontal="left" vertical="center" wrapText="1"/>
    </xf>
    <xf numFmtId="0" fontId="36" fillId="3" borderId="5" xfId="0" applyFont="1" applyFill="1" applyBorder="1" applyAlignment="1">
      <alignment horizontal="left" vertical="center" wrapText="1"/>
    </xf>
    <xf numFmtId="0" fontId="36" fillId="3" borderId="42" xfId="0" applyFont="1" applyFill="1" applyBorder="1" applyAlignment="1">
      <alignment horizontal="left" vertical="center" wrapText="1"/>
    </xf>
    <xf numFmtId="0" fontId="36" fillId="3" borderId="7" xfId="0" applyFont="1" applyFill="1" applyBorder="1" applyAlignment="1">
      <alignment horizontal="left" vertical="center" wrapText="1"/>
    </xf>
    <xf numFmtId="0" fontId="36" fillId="3" borderId="4" xfId="0" applyFont="1" applyFill="1" applyBorder="1" applyAlignment="1">
      <alignment horizontal="left" vertical="center" wrapText="1"/>
    </xf>
    <xf numFmtId="0" fontId="0" fillId="0" borderId="0" xfId="0" applyAlignment="1">
      <alignment horizontal="left" vertical="top" wrapText="1"/>
    </xf>
    <xf numFmtId="0" fontId="2" fillId="0" borderId="0" xfId="0" applyFont="1" applyAlignment="1">
      <alignment horizontal="left" vertical="top" wrapText="1"/>
    </xf>
    <xf numFmtId="0" fontId="40" fillId="5" borderId="34" xfId="0" applyFont="1" applyFill="1" applyBorder="1" applyAlignment="1">
      <alignment horizontal="center" vertical="top" wrapText="1"/>
    </xf>
    <xf numFmtId="0" fontId="40" fillId="5" borderId="3" xfId="0" applyFont="1" applyFill="1" applyBorder="1" applyAlignment="1">
      <alignment horizontal="center" vertical="top" wrapText="1"/>
    </xf>
    <xf numFmtId="0" fontId="40" fillId="3" borderId="5" xfId="0" applyFont="1" applyFill="1" applyBorder="1" applyAlignment="1">
      <alignment horizontal="left" vertical="center" wrapText="1"/>
    </xf>
    <xf numFmtId="0" fontId="40" fillId="3" borderId="42" xfId="0" applyFont="1" applyFill="1" applyBorder="1" applyAlignment="1">
      <alignment horizontal="left" vertical="center" wrapText="1"/>
    </xf>
    <xf numFmtId="0" fontId="40" fillId="3" borderId="7" xfId="0" applyFont="1" applyFill="1" applyBorder="1" applyAlignment="1">
      <alignment horizontal="left" vertical="center" wrapText="1"/>
    </xf>
    <xf numFmtId="0" fontId="40" fillId="3" borderId="43" xfId="0" applyFont="1" applyFill="1" applyBorder="1" applyAlignment="1">
      <alignment horizontal="left" vertical="center" wrapText="1"/>
    </xf>
    <xf numFmtId="0" fontId="40" fillId="3" borderId="4" xfId="0" applyFont="1" applyFill="1" applyBorder="1" applyAlignment="1">
      <alignment horizontal="left" vertical="center" wrapText="1"/>
    </xf>
    <xf numFmtId="0" fontId="40" fillId="3" borderId="41" xfId="0" applyFont="1" applyFill="1" applyBorder="1" applyAlignment="1">
      <alignment horizontal="left" vertical="center" wrapText="1"/>
    </xf>
    <xf numFmtId="0" fontId="36" fillId="3" borderId="43" xfId="0" applyFont="1" applyFill="1" applyBorder="1" applyAlignment="1">
      <alignment horizontal="left" vertical="center" wrapText="1"/>
    </xf>
    <xf numFmtId="0" fontId="40" fillId="3" borderId="37" xfId="0" applyFont="1" applyFill="1" applyBorder="1" applyAlignment="1">
      <alignment horizontal="left" vertical="center" wrapText="1"/>
    </xf>
  </cellXfs>
  <cellStyles count="12">
    <cellStyle name="ゴシック10" xfId="1" xr:uid="{00000000-0005-0000-0000-000000000000}"/>
    <cellStyle name="ゴシック11" xfId="2" xr:uid="{00000000-0005-0000-0000-000001000000}"/>
    <cellStyle name="桁区切り" xfId="3" builtinId="6"/>
    <cellStyle name="桁区切り 2 5" xfId="8" xr:uid="{E7810D4D-9B15-43C0-B547-32A6148F5EAB}"/>
    <cellStyle name="中ゴシ" xfId="4" xr:uid="{00000000-0005-0000-0000-000004000000}"/>
    <cellStyle name="中ゴシ10" xfId="5" xr:uid="{00000000-0005-0000-0000-000005000000}"/>
    <cellStyle name="標準" xfId="0" builtinId="0"/>
    <cellStyle name="標準 2" xfId="7" xr:uid="{A183BBDD-8D37-48C5-868B-92CD4550269D}"/>
    <cellStyle name="標準 2 2" xfId="9" xr:uid="{9AF7CE39-AC38-4B3C-81F9-FB23E4DB944F}"/>
    <cellStyle name="標準 3" xfId="10" xr:uid="{2D2EEFA7-BF71-4AFF-B8DA-7B7A517A15BC}"/>
    <cellStyle name="標準 4" xfId="11" xr:uid="{1025B19D-835F-403C-88DD-A3172B95F811}"/>
    <cellStyle name="標準 6" xfId="6" xr:uid="{00000000-0005-0000-0000-00000700000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theme" Target="theme/theme1.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5</xdr:col>
      <xdr:colOff>7327</xdr:colOff>
      <xdr:row>9</xdr:row>
      <xdr:rowOff>1</xdr:rowOff>
    </xdr:from>
    <xdr:to>
      <xdr:col>12</xdr:col>
      <xdr:colOff>506668</xdr:colOff>
      <xdr:row>13</xdr:row>
      <xdr:rowOff>32794</xdr:rowOff>
    </xdr:to>
    <xdr:sp textlink="">
      <xdr:nvSpPr>
        <xdr:cNvPr id="2" name="テキスト ボックス 1">
          <a:extLst>
            <a:ext uri="{FF2B5EF4-FFF2-40B4-BE49-F238E27FC236}">
              <a16:creationId xmlns:a16="http://schemas.microsoft.com/office/drawing/2014/main" id="{36533728-CF0E-4D15-96C8-D88926D5F415}"/>
            </a:ext>
          </a:extLst>
        </xdr:cNvPr>
        <xdr:cNvSpPr txBox="1"/>
      </xdr:nvSpPr>
      <xdr:spPr>
        <a:xfrm>
          <a:off x="3121269" y="1135674"/>
          <a:ext cx="4499841" cy="70687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300"/>
            </a:lnSpc>
          </a:pPr>
          <a:r>
            <a:rPr kumimoji="1" lang="ja-JP" altLang="en-US" sz="1100">
              <a:latin typeface="ＭＳ Ｐ明朝" pitchFamily="18" charset="-128"/>
              <a:ea typeface="ＭＳ Ｐ明朝" pitchFamily="18" charset="-128"/>
            </a:rPr>
            <a:t>修繕更新計画の提案に基づき、実施時期及び金額の考え方等について、各金額部分を適宜枠線で囲み説明書きを記載するなど、修繕更新計画表全体についての説明資料としてください。</a:t>
          </a:r>
          <a:endParaRPr kumimoji="1" lang="en-US" altLang="ja-JP" sz="1100">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14.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4D58-B4A0-4BD3-AEBD-3B519CCD718C}">
  <dimension ref="B1:S39"/>
  <sheetViews>
    <sheetView view="pageBreakPreview" zoomScale="180" zoomScaleNormal="100" zoomScaleSheetLayoutView="180" workbookViewId="0">
      <selection activeCell="G9" sqref="G9"/>
    </sheetView>
  </sheetViews>
  <sheetFormatPr defaultColWidth="7.75" defaultRowHeight="12"/>
  <cols>
    <col min="1" max="2" width="1.375" style="46" customWidth="1"/>
    <col min="3" max="3" width="2.375" style="46" customWidth="1"/>
    <col min="4" max="4" width="28.375" style="46" customWidth="1"/>
    <col min="5" max="5" width="15.375" style="46" customWidth="1"/>
    <col min="6" max="6" width="3.25" style="46" bestFit="1" customWidth="1"/>
    <col min="7" max="7" width="15.375" style="46" customWidth="1"/>
    <col min="8" max="8" width="3.25" style="46" bestFit="1" customWidth="1"/>
    <col min="9" max="9" width="15.625" style="46" customWidth="1"/>
    <col min="10" max="10" width="3.25" style="46" bestFit="1" customWidth="1"/>
    <col min="11" max="11" width="1.375" style="46" customWidth="1"/>
    <col min="12" max="16384" width="7.75" style="46"/>
  </cols>
  <sheetData>
    <row r="1" spans="2:19" ht="13.5">
      <c r="G1" s="629" t="s">
        <v>771</v>
      </c>
      <c r="H1" s="630"/>
      <c r="I1" s="630"/>
      <c r="J1" s="630"/>
    </row>
    <row r="2" spans="2:19" ht="13.5">
      <c r="B2" s="627" t="s">
        <v>0</v>
      </c>
      <c r="C2" s="628"/>
      <c r="D2" s="628"/>
      <c r="E2" s="628"/>
      <c r="F2" s="628"/>
      <c r="G2" s="628"/>
      <c r="H2" s="628"/>
      <c r="I2" s="628"/>
      <c r="J2" s="628"/>
      <c r="L2" s="621" t="s">
        <v>770</v>
      </c>
      <c r="M2" s="621"/>
      <c r="N2" s="621"/>
      <c r="O2" s="621"/>
      <c r="P2" s="621"/>
      <c r="Q2" s="621"/>
      <c r="R2" s="621"/>
      <c r="S2" s="621"/>
    </row>
    <row r="4" spans="2:19" ht="19.5" hidden="1">
      <c r="C4" s="631"/>
      <c r="D4" s="631"/>
      <c r="E4" s="631"/>
      <c r="F4" s="631"/>
      <c r="G4" s="631"/>
      <c r="H4" s="631"/>
      <c r="I4" s="631"/>
      <c r="J4" s="631"/>
    </row>
    <row r="6" spans="2:19">
      <c r="B6" s="632" t="s">
        <v>1</v>
      </c>
      <c r="C6" s="633"/>
      <c r="D6" s="634"/>
      <c r="E6" s="635" t="s">
        <v>2</v>
      </c>
      <c r="F6" s="635"/>
      <c r="G6" s="633" t="s">
        <v>3</v>
      </c>
      <c r="H6" s="634"/>
      <c r="I6" s="635" t="s">
        <v>4</v>
      </c>
      <c r="J6" s="635"/>
    </row>
    <row r="7" spans="2:19" ht="21" customHeight="1">
      <c r="B7" s="47" t="s">
        <v>5</v>
      </c>
      <c r="D7" s="48"/>
      <c r="E7" s="49">
        <f>SUM(E8,E12,E13,E16)</f>
        <v>0</v>
      </c>
      <c r="F7" s="50" t="s">
        <v>6</v>
      </c>
      <c r="G7" s="51">
        <f>SUM(G8,G12,G13,G16)</f>
        <v>0</v>
      </c>
      <c r="H7" s="50" t="s">
        <v>6</v>
      </c>
      <c r="I7" s="49">
        <f>E7+G7</f>
        <v>0</v>
      </c>
      <c r="J7" s="50" t="s">
        <v>6</v>
      </c>
    </row>
    <row r="8" spans="2:19" ht="21" customHeight="1">
      <c r="B8" s="52"/>
      <c r="C8" s="622" t="s">
        <v>739</v>
      </c>
      <c r="D8" s="623"/>
      <c r="E8" s="49">
        <f>SUM(E9:E11)</f>
        <v>0</v>
      </c>
      <c r="F8" s="50" t="s">
        <v>6</v>
      </c>
      <c r="G8" s="51">
        <f>G9+G10</f>
        <v>0</v>
      </c>
      <c r="H8" s="50" t="s">
        <v>6</v>
      </c>
      <c r="I8" s="49">
        <f>E8+G8</f>
        <v>0</v>
      </c>
      <c r="J8" s="50" t="s">
        <v>6</v>
      </c>
    </row>
    <row r="9" spans="2:19" ht="21" customHeight="1">
      <c r="B9" s="52"/>
      <c r="C9" s="53"/>
      <c r="D9" s="54" t="s">
        <v>740</v>
      </c>
      <c r="E9" s="55"/>
      <c r="F9" s="56" t="s">
        <v>6</v>
      </c>
      <c r="G9" s="57"/>
      <c r="H9" s="56" t="s">
        <v>6</v>
      </c>
      <c r="I9" s="58">
        <f>E9+G9</f>
        <v>0</v>
      </c>
      <c r="J9" s="56" t="s">
        <v>6</v>
      </c>
    </row>
    <row r="10" spans="2:19" ht="21" customHeight="1">
      <c r="B10" s="52"/>
      <c r="C10" s="53"/>
      <c r="D10" s="59" t="s">
        <v>741</v>
      </c>
      <c r="E10" s="60"/>
      <c r="F10" s="61" t="s">
        <v>6</v>
      </c>
      <c r="G10" s="62"/>
      <c r="H10" s="61" t="s">
        <v>6</v>
      </c>
      <c r="I10" s="63">
        <f>E10+G10</f>
        <v>0</v>
      </c>
      <c r="J10" s="61" t="s">
        <v>6</v>
      </c>
    </row>
    <row r="11" spans="2:19" ht="21" customHeight="1">
      <c r="B11" s="52"/>
      <c r="C11" s="64"/>
      <c r="D11" s="65" t="s">
        <v>742</v>
      </c>
      <c r="E11" s="66"/>
      <c r="F11" s="67" t="s">
        <v>6</v>
      </c>
      <c r="G11" s="68"/>
      <c r="H11" s="67" t="s">
        <v>6</v>
      </c>
      <c r="I11" s="69">
        <f>E11</f>
        <v>0</v>
      </c>
      <c r="J11" s="67" t="s">
        <v>6</v>
      </c>
    </row>
    <row r="12" spans="2:19" ht="21" customHeight="1">
      <c r="B12" s="52"/>
      <c r="C12" s="624" t="s">
        <v>743</v>
      </c>
      <c r="D12" s="625"/>
      <c r="E12" s="70"/>
      <c r="F12" s="71" t="s">
        <v>6</v>
      </c>
      <c r="G12" s="72"/>
      <c r="H12" s="71" t="s">
        <v>6</v>
      </c>
      <c r="I12" s="73">
        <f>E12+G12</f>
        <v>0</v>
      </c>
      <c r="J12" s="71"/>
    </row>
    <row r="13" spans="2:19" ht="21" customHeight="1">
      <c r="B13" s="52"/>
      <c r="C13" s="622" t="s">
        <v>744</v>
      </c>
      <c r="D13" s="623"/>
      <c r="E13" s="49">
        <f>SUM(E14:E15)</f>
        <v>0</v>
      </c>
      <c r="F13" s="50" t="s">
        <v>6</v>
      </c>
      <c r="G13" s="72"/>
      <c r="H13" s="50" t="s">
        <v>6</v>
      </c>
      <c r="I13" s="49">
        <f>E13+G13</f>
        <v>0</v>
      </c>
      <c r="J13" s="50" t="s">
        <v>6</v>
      </c>
    </row>
    <row r="14" spans="2:19" ht="21" hidden="1" customHeight="1">
      <c r="B14" s="52"/>
      <c r="C14" s="53"/>
      <c r="D14" s="54" t="s">
        <v>7</v>
      </c>
      <c r="E14" s="55"/>
      <c r="F14" s="56"/>
      <c r="G14" s="74"/>
      <c r="H14" s="56" t="s">
        <v>6</v>
      </c>
      <c r="I14" s="74"/>
      <c r="J14" s="56" t="s">
        <v>6</v>
      </c>
    </row>
    <row r="15" spans="2:19" ht="21" hidden="1" customHeight="1">
      <c r="B15" s="52"/>
      <c r="C15" s="64"/>
      <c r="D15" s="65" t="s">
        <v>8</v>
      </c>
      <c r="E15" s="66"/>
      <c r="F15" s="67"/>
      <c r="G15" s="68"/>
      <c r="H15" s="67" t="s">
        <v>6</v>
      </c>
      <c r="I15" s="68"/>
      <c r="J15" s="67" t="s">
        <v>6</v>
      </c>
    </row>
    <row r="16" spans="2:19" ht="21" customHeight="1">
      <c r="B16" s="75"/>
      <c r="C16" s="626" t="s">
        <v>745</v>
      </c>
      <c r="D16" s="626"/>
      <c r="E16" s="76"/>
      <c r="F16" s="50"/>
      <c r="G16" s="72"/>
      <c r="H16" s="50" t="s">
        <v>6</v>
      </c>
      <c r="I16" s="49">
        <f>E16+G16</f>
        <v>0</v>
      </c>
      <c r="J16" s="50" t="s">
        <v>6</v>
      </c>
    </row>
    <row r="17" spans="2:6" ht="13.5">
      <c r="E17" s="77"/>
    </row>
    <row r="18" spans="2:6" ht="21" hidden="1" customHeight="1">
      <c r="B18" s="47" t="s">
        <v>9</v>
      </c>
      <c r="C18" s="78"/>
      <c r="D18" s="78"/>
      <c r="E18" s="79">
        <f>SUM(E19:E20)</f>
        <v>0</v>
      </c>
      <c r="F18" s="50" t="s">
        <v>10</v>
      </c>
    </row>
    <row r="19" spans="2:6" ht="21" hidden="1" customHeight="1">
      <c r="B19" s="80"/>
      <c r="C19" s="81" t="s">
        <v>11</v>
      </c>
      <c r="D19" s="82"/>
      <c r="E19" s="83"/>
      <c r="F19" s="56" t="s">
        <v>10</v>
      </c>
    </row>
    <row r="20" spans="2:6" ht="21" hidden="1" customHeight="1">
      <c r="B20" s="84"/>
      <c r="C20" s="85" t="s">
        <v>12</v>
      </c>
      <c r="D20" s="86"/>
      <c r="E20" s="87"/>
      <c r="F20" s="67" t="s">
        <v>10</v>
      </c>
    </row>
    <row r="22" spans="2:6">
      <c r="C22" s="88" t="s">
        <v>13</v>
      </c>
    </row>
    <row r="23" spans="2:6">
      <c r="C23" s="88" t="s">
        <v>14</v>
      </c>
    </row>
    <row r="24" spans="2:6">
      <c r="C24" s="88" t="s">
        <v>15</v>
      </c>
    </row>
    <row r="25" spans="2:6">
      <c r="C25" s="91" t="s">
        <v>16</v>
      </c>
      <c r="D25" s="362"/>
    </row>
    <row r="26" spans="2:6">
      <c r="C26" s="91" t="s">
        <v>17</v>
      </c>
      <c r="D26" s="362"/>
    </row>
    <row r="27" spans="2:6">
      <c r="C27" s="91" t="s">
        <v>18</v>
      </c>
      <c r="D27" s="362"/>
    </row>
    <row r="28" spans="2:6">
      <c r="C28" s="91" t="s">
        <v>19</v>
      </c>
      <c r="D28" s="362"/>
    </row>
    <row r="29" spans="2:6" hidden="1">
      <c r="C29" s="88" t="s">
        <v>20</v>
      </c>
    </row>
    <row r="30" spans="2:6" hidden="1">
      <c r="C30" s="88" t="s">
        <v>21</v>
      </c>
    </row>
    <row r="31" spans="2:6" hidden="1">
      <c r="C31" s="88" t="s">
        <v>22</v>
      </c>
    </row>
    <row r="32" spans="2:6" hidden="1">
      <c r="C32" s="88" t="s">
        <v>23</v>
      </c>
    </row>
    <row r="33" spans="3:3" s="88" customFormat="1" hidden="1">
      <c r="C33" s="88" t="s">
        <v>24</v>
      </c>
    </row>
    <row r="34" spans="3:3" s="88" customFormat="1" hidden="1">
      <c r="C34" s="88" t="s">
        <v>25</v>
      </c>
    </row>
    <row r="35" spans="3:3" s="88" customFormat="1"/>
    <row r="36" spans="3:3" s="88" customFormat="1"/>
    <row r="37" spans="3:3" s="88" customFormat="1"/>
    <row r="38" spans="3:3" s="88" customFormat="1"/>
    <row r="39" spans="3:3" s="88" customFormat="1"/>
  </sheetData>
  <mergeCells count="12">
    <mergeCell ref="G1:J1"/>
    <mergeCell ref="C4:J4"/>
    <mergeCell ref="B6:D6"/>
    <mergeCell ref="E6:F6"/>
    <mergeCell ref="G6:H6"/>
    <mergeCell ref="I6:J6"/>
    <mergeCell ref="L2:S2"/>
    <mergeCell ref="C8:D8"/>
    <mergeCell ref="C12:D12"/>
    <mergeCell ref="C13:D13"/>
    <mergeCell ref="C16:D16"/>
    <mergeCell ref="B2:J2"/>
  </mergeCells>
  <phoneticPr fontId="3"/>
  <pageMargins left="0.7" right="0.7" top="0.75" bottom="0.75" header="0.3" footer="0.3"/>
  <pageSetup paperSize="9" scale="96" orientation="portrait" r:id="rId1"/>
  <ignoredErrors>
    <ignoredError sqref="I1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BC7B1-9913-49AD-8E0B-09B88F56DAEE}">
  <sheetPr>
    <pageSetUpPr fitToPage="1"/>
  </sheetPr>
  <dimension ref="B1:N172"/>
  <sheetViews>
    <sheetView showGridLines="0" view="pageBreakPreview" zoomScaleNormal="85" zoomScaleSheetLayoutView="100" workbookViewId="0">
      <pane xSplit="7" ySplit="3" topLeftCell="H41" activePane="bottomRight" state="frozen"/>
      <selection pane="topRight" activeCell="G1" sqref="G1"/>
      <selection pane="bottomLeft" activeCell="A6" sqref="A6"/>
      <selection pane="bottomRight" activeCell="B2" sqref="B2"/>
    </sheetView>
  </sheetViews>
  <sheetFormatPr defaultColWidth="8" defaultRowHeight="11.25"/>
  <cols>
    <col min="1" max="1" width="2.875" style="478" customWidth="1"/>
    <col min="2" max="2" width="3.25" style="477" customWidth="1"/>
    <col min="3" max="6" width="5.875" style="478" customWidth="1"/>
    <col min="7" max="7" width="22.5" style="478" customWidth="1"/>
    <col min="8" max="8" width="22.5" style="479" customWidth="1"/>
    <col min="9" max="9" width="26.875" style="479" customWidth="1"/>
    <col min="10" max="11" width="5" style="479" customWidth="1"/>
    <col min="12" max="13" width="9.375" style="479" customWidth="1"/>
    <col min="14" max="14" width="13.75" style="479" customWidth="1"/>
    <col min="15" max="15" width="13.75" style="478" customWidth="1"/>
    <col min="16" max="16" width="26.25" style="478" customWidth="1"/>
    <col min="17" max="16384" width="8" style="478"/>
  </cols>
  <sheetData>
    <row r="1" spans="2:14" ht="14.25" customHeight="1">
      <c r="L1" s="757" t="s">
        <v>771</v>
      </c>
      <c r="M1" s="743"/>
      <c r="N1" s="743"/>
    </row>
    <row r="2" spans="2:14" ht="20.100000000000001" customHeight="1">
      <c r="B2" s="480" t="s">
        <v>690</v>
      </c>
    </row>
    <row r="3" spans="2:14" s="479" customFormat="1" ht="30" customHeight="1">
      <c r="B3" s="573" t="s">
        <v>256</v>
      </c>
      <c r="C3" s="746" t="s">
        <v>769</v>
      </c>
      <c r="D3" s="747"/>
      <c r="E3" s="748"/>
      <c r="F3" s="746" t="s">
        <v>257</v>
      </c>
      <c r="G3" s="747"/>
      <c r="H3" s="573" t="s">
        <v>682</v>
      </c>
      <c r="I3" s="573" t="s">
        <v>683</v>
      </c>
      <c r="J3" s="485" t="s">
        <v>684</v>
      </c>
      <c r="K3" s="485" t="s">
        <v>685</v>
      </c>
      <c r="L3" s="485" t="s">
        <v>686</v>
      </c>
      <c r="M3" s="485" t="s">
        <v>687</v>
      </c>
      <c r="N3" s="485" t="s">
        <v>688</v>
      </c>
    </row>
    <row r="4" spans="2:14" s="481" customFormat="1" ht="15" customHeight="1">
      <c r="B4" s="489"/>
      <c r="C4" s="722" t="s">
        <v>262</v>
      </c>
      <c r="D4" s="732"/>
      <c r="E4" s="723"/>
      <c r="F4" s="715" t="s">
        <v>263</v>
      </c>
      <c r="G4" s="490" t="s">
        <v>264</v>
      </c>
      <c r="H4" s="574"/>
      <c r="I4" s="574"/>
      <c r="J4" s="492"/>
      <c r="K4" s="492"/>
      <c r="L4" s="492"/>
      <c r="M4" s="492"/>
      <c r="N4" s="492"/>
    </row>
    <row r="5" spans="2:14" s="481" customFormat="1" ht="15" customHeight="1">
      <c r="B5" s="495"/>
      <c r="C5" s="724"/>
      <c r="D5" s="733"/>
      <c r="E5" s="725"/>
      <c r="F5" s="716"/>
      <c r="G5" s="496" t="s">
        <v>265</v>
      </c>
      <c r="H5" s="575"/>
      <c r="I5" s="575"/>
      <c r="J5" s="498"/>
      <c r="K5" s="498"/>
      <c r="L5" s="498"/>
      <c r="M5" s="498"/>
      <c r="N5" s="498"/>
    </row>
    <row r="6" spans="2:14" s="481" customFormat="1" ht="15" customHeight="1">
      <c r="B6" s="495"/>
      <c r="C6" s="724"/>
      <c r="D6" s="733"/>
      <c r="E6" s="725"/>
      <c r="F6" s="716"/>
      <c r="G6" s="496" t="s">
        <v>266</v>
      </c>
      <c r="H6" s="575"/>
      <c r="I6" s="575"/>
      <c r="J6" s="498"/>
      <c r="K6" s="498"/>
      <c r="L6" s="498"/>
      <c r="M6" s="498"/>
      <c r="N6" s="498"/>
    </row>
    <row r="7" spans="2:14" s="481" customFormat="1" ht="15" customHeight="1">
      <c r="B7" s="495"/>
      <c r="C7" s="724"/>
      <c r="D7" s="733"/>
      <c r="E7" s="725"/>
      <c r="F7" s="716"/>
      <c r="G7" s="496" t="s">
        <v>267</v>
      </c>
      <c r="H7" s="575"/>
      <c r="I7" s="575"/>
      <c r="J7" s="498"/>
      <c r="K7" s="498"/>
      <c r="L7" s="498"/>
      <c r="M7" s="498"/>
      <c r="N7" s="498"/>
    </row>
    <row r="8" spans="2:14" s="482" customFormat="1" ht="15" customHeight="1">
      <c r="B8" s="495"/>
      <c r="C8" s="724"/>
      <c r="D8" s="733"/>
      <c r="E8" s="725"/>
      <c r="F8" s="716"/>
      <c r="G8" s="496" t="s">
        <v>268</v>
      </c>
      <c r="H8" s="575"/>
      <c r="I8" s="575"/>
      <c r="J8" s="498"/>
      <c r="K8" s="498"/>
      <c r="L8" s="498"/>
      <c r="M8" s="498"/>
      <c r="N8" s="498"/>
    </row>
    <row r="9" spans="2:14" s="482" customFormat="1" ht="15" customHeight="1">
      <c r="B9" s="495"/>
      <c r="C9" s="724"/>
      <c r="D9" s="733"/>
      <c r="E9" s="725"/>
      <c r="F9" s="716"/>
      <c r="G9" s="496" t="s">
        <v>269</v>
      </c>
      <c r="H9" s="575"/>
      <c r="I9" s="575"/>
      <c r="J9" s="498"/>
      <c r="K9" s="498"/>
      <c r="L9" s="498"/>
      <c r="M9" s="498"/>
      <c r="N9" s="498"/>
    </row>
    <row r="10" spans="2:14" s="482" customFormat="1" ht="15" customHeight="1">
      <c r="B10" s="495"/>
      <c r="C10" s="724"/>
      <c r="D10" s="733"/>
      <c r="E10" s="725"/>
      <c r="F10" s="716"/>
      <c r="G10" s="496" t="s">
        <v>270</v>
      </c>
      <c r="H10" s="575"/>
      <c r="I10" s="575"/>
      <c r="J10" s="498"/>
      <c r="K10" s="498"/>
      <c r="L10" s="498"/>
      <c r="M10" s="498"/>
      <c r="N10" s="498"/>
    </row>
    <row r="11" spans="2:14" s="482" customFormat="1" ht="15" customHeight="1">
      <c r="B11" s="495"/>
      <c r="C11" s="724"/>
      <c r="D11" s="733"/>
      <c r="E11" s="725"/>
      <c r="F11" s="716"/>
      <c r="G11" s="496" t="s">
        <v>271</v>
      </c>
      <c r="H11" s="575"/>
      <c r="I11" s="575"/>
      <c r="J11" s="498"/>
      <c r="K11" s="498"/>
      <c r="L11" s="498"/>
      <c r="M11" s="498"/>
      <c r="N11" s="498"/>
    </row>
    <row r="12" spans="2:14" s="482" customFormat="1" ht="15" customHeight="1">
      <c r="B12" s="495"/>
      <c r="C12" s="724"/>
      <c r="D12" s="733"/>
      <c r="E12" s="725"/>
      <c r="F12" s="716"/>
      <c r="G12" s="496" t="s">
        <v>272</v>
      </c>
      <c r="H12" s="575"/>
      <c r="I12" s="575"/>
      <c r="J12" s="498"/>
      <c r="K12" s="498"/>
      <c r="L12" s="498"/>
      <c r="M12" s="498"/>
      <c r="N12" s="498"/>
    </row>
    <row r="13" spans="2:14" s="482" customFormat="1" ht="15" customHeight="1">
      <c r="B13" s="495"/>
      <c r="C13" s="724"/>
      <c r="D13" s="733"/>
      <c r="E13" s="725"/>
      <c r="F13" s="717"/>
      <c r="G13" s="501" t="s">
        <v>273</v>
      </c>
      <c r="H13" s="581"/>
      <c r="I13" s="581"/>
      <c r="J13" s="503"/>
      <c r="K13" s="503"/>
      <c r="L13" s="503"/>
      <c r="M13" s="503"/>
      <c r="N13" s="503"/>
    </row>
    <row r="14" spans="2:14" s="482" customFormat="1" ht="15" customHeight="1">
      <c r="B14" s="495"/>
      <c r="C14" s="724"/>
      <c r="D14" s="733"/>
      <c r="E14" s="725"/>
      <c r="F14" s="715" t="s">
        <v>274</v>
      </c>
      <c r="G14" s="490" t="s">
        <v>275</v>
      </c>
      <c r="H14" s="574"/>
      <c r="I14" s="574"/>
      <c r="J14" s="492"/>
      <c r="K14" s="492"/>
      <c r="L14" s="492"/>
      <c r="M14" s="492"/>
      <c r="N14" s="492"/>
    </row>
    <row r="15" spans="2:14" s="482" customFormat="1" ht="15" customHeight="1">
      <c r="B15" s="495"/>
      <c r="C15" s="724"/>
      <c r="D15" s="733"/>
      <c r="E15" s="725"/>
      <c r="F15" s="716"/>
      <c r="G15" s="496" t="s">
        <v>276</v>
      </c>
      <c r="H15" s="575"/>
      <c r="I15" s="575"/>
      <c r="J15" s="498"/>
      <c r="K15" s="498"/>
      <c r="L15" s="498"/>
      <c r="M15" s="498"/>
      <c r="N15" s="498"/>
    </row>
    <row r="16" spans="2:14" s="481" customFormat="1" ht="15" customHeight="1">
      <c r="B16" s="495"/>
      <c r="C16" s="724"/>
      <c r="D16" s="733"/>
      <c r="E16" s="725"/>
      <c r="F16" s="717"/>
      <c r="G16" s="501" t="s">
        <v>277</v>
      </c>
      <c r="H16" s="581"/>
      <c r="I16" s="581"/>
      <c r="J16" s="503"/>
      <c r="K16" s="503"/>
      <c r="L16" s="503"/>
      <c r="M16" s="503"/>
      <c r="N16" s="503"/>
    </row>
    <row r="17" spans="2:14" s="482" customFormat="1" ht="15" customHeight="1">
      <c r="B17" s="495"/>
      <c r="C17" s="724"/>
      <c r="D17" s="733"/>
      <c r="E17" s="725"/>
      <c r="F17" s="715" t="s">
        <v>278</v>
      </c>
      <c r="G17" s="490" t="s">
        <v>279</v>
      </c>
      <c r="H17" s="574"/>
      <c r="I17" s="574"/>
      <c r="J17" s="492"/>
      <c r="K17" s="492"/>
      <c r="L17" s="492"/>
      <c r="M17" s="492"/>
      <c r="N17" s="492"/>
    </row>
    <row r="18" spans="2:14" s="482" customFormat="1" ht="15" customHeight="1">
      <c r="B18" s="495"/>
      <c r="C18" s="724"/>
      <c r="D18" s="733"/>
      <c r="E18" s="725"/>
      <c r="F18" s="716"/>
      <c r="G18" s="496" t="s">
        <v>280</v>
      </c>
      <c r="H18" s="575"/>
      <c r="I18" s="575"/>
      <c r="J18" s="498"/>
      <c r="K18" s="498"/>
      <c r="L18" s="498"/>
      <c r="M18" s="498"/>
      <c r="N18" s="498"/>
    </row>
    <row r="19" spans="2:14" s="482" customFormat="1" ht="15" customHeight="1">
      <c r="B19" s="495"/>
      <c r="C19" s="724"/>
      <c r="D19" s="733"/>
      <c r="E19" s="725"/>
      <c r="F19" s="717"/>
      <c r="G19" s="501" t="s">
        <v>281</v>
      </c>
      <c r="H19" s="581"/>
      <c r="I19" s="581"/>
      <c r="J19" s="503"/>
      <c r="K19" s="503"/>
      <c r="L19" s="503"/>
      <c r="M19" s="503"/>
      <c r="N19" s="503"/>
    </row>
    <row r="20" spans="2:14" s="482" customFormat="1" ht="15" customHeight="1">
      <c r="B20" s="495"/>
      <c r="C20" s="724"/>
      <c r="D20" s="733"/>
      <c r="E20" s="725"/>
      <c r="F20" s="715" t="s">
        <v>282</v>
      </c>
      <c r="G20" s="490" t="s">
        <v>283</v>
      </c>
      <c r="H20" s="574"/>
      <c r="I20" s="574"/>
      <c r="J20" s="492"/>
      <c r="K20" s="492"/>
      <c r="L20" s="492"/>
      <c r="M20" s="492"/>
      <c r="N20" s="492"/>
    </row>
    <row r="21" spans="2:14" s="482" customFormat="1" ht="15" customHeight="1">
      <c r="B21" s="495"/>
      <c r="C21" s="724"/>
      <c r="D21" s="733"/>
      <c r="E21" s="725"/>
      <c r="F21" s="716"/>
      <c r="G21" s="496" t="s">
        <v>284</v>
      </c>
      <c r="H21" s="575"/>
      <c r="I21" s="575"/>
      <c r="J21" s="498"/>
      <c r="K21" s="498"/>
      <c r="L21" s="498"/>
      <c r="M21" s="498"/>
      <c r="N21" s="498"/>
    </row>
    <row r="22" spans="2:14" s="482" customFormat="1" ht="15" customHeight="1">
      <c r="B22" s="495"/>
      <c r="C22" s="724"/>
      <c r="D22" s="733"/>
      <c r="E22" s="725"/>
      <c r="F22" s="717"/>
      <c r="G22" s="501" t="s">
        <v>285</v>
      </c>
      <c r="H22" s="581"/>
      <c r="I22" s="581"/>
      <c r="J22" s="503"/>
      <c r="K22" s="503"/>
      <c r="L22" s="503"/>
      <c r="M22" s="503"/>
      <c r="N22" s="503"/>
    </row>
    <row r="23" spans="2:14" s="481" customFormat="1" ht="15" customHeight="1">
      <c r="B23" s="495"/>
      <c r="C23" s="724"/>
      <c r="D23" s="733"/>
      <c r="E23" s="725"/>
      <c r="F23" s="715" t="s">
        <v>286</v>
      </c>
      <c r="G23" s="490" t="s">
        <v>287</v>
      </c>
      <c r="H23" s="574"/>
      <c r="I23" s="574"/>
      <c r="J23" s="492"/>
      <c r="K23" s="492"/>
      <c r="L23" s="492"/>
      <c r="M23" s="492"/>
      <c r="N23" s="492"/>
    </row>
    <row r="24" spans="2:14" s="481" customFormat="1" ht="15" customHeight="1">
      <c r="B24" s="495"/>
      <c r="C24" s="724"/>
      <c r="D24" s="733"/>
      <c r="E24" s="725"/>
      <c r="F24" s="716"/>
      <c r="G24" s="496" t="s">
        <v>288</v>
      </c>
      <c r="H24" s="575"/>
      <c r="I24" s="575"/>
      <c r="J24" s="498"/>
      <c r="K24" s="498"/>
      <c r="L24" s="498"/>
      <c r="M24" s="498"/>
      <c r="N24" s="498"/>
    </row>
    <row r="25" spans="2:14" s="481" customFormat="1" ht="15" customHeight="1">
      <c r="B25" s="495"/>
      <c r="C25" s="724"/>
      <c r="D25" s="733"/>
      <c r="E25" s="725"/>
      <c r="F25" s="716"/>
      <c r="G25" s="496" t="s">
        <v>289</v>
      </c>
      <c r="H25" s="575"/>
      <c r="I25" s="575"/>
      <c r="J25" s="498"/>
      <c r="K25" s="498"/>
      <c r="L25" s="498"/>
      <c r="M25" s="498"/>
      <c r="N25" s="498"/>
    </row>
    <row r="26" spans="2:14" s="481" customFormat="1" ht="15" customHeight="1">
      <c r="B26" s="495"/>
      <c r="C26" s="724"/>
      <c r="D26" s="733"/>
      <c r="E26" s="725"/>
      <c r="F26" s="716"/>
      <c r="G26" s="496" t="s">
        <v>290</v>
      </c>
      <c r="H26" s="575"/>
      <c r="I26" s="575"/>
      <c r="J26" s="498"/>
      <c r="K26" s="498"/>
      <c r="L26" s="498"/>
      <c r="M26" s="498"/>
      <c r="N26" s="498"/>
    </row>
    <row r="27" spans="2:14" s="481" customFormat="1" ht="15" customHeight="1">
      <c r="B27" s="495"/>
      <c r="C27" s="724"/>
      <c r="D27" s="733"/>
      <c r="E27" s="725"/>
      <c r="F27" s="716"/>
      <c r="G27" s="496" t="s">
        <v>291</v>
      </c>
      <c r="H27" s="575"/>
      <c r="I27" s="575"/>
      <c r="J27" s="498"/>
      <c r="K27" s="498"/>
      <c r="L27" s="498"/>
      <c r="M27" s="498"/>
      <c r="N27" s="498"/>
    </row>
    <row r="28" spans="2:14" s="481" customFormat="1" ht="15" customHeight="1">
      <c r="B28" s="495"/>
      <c r="C28" s="724"/>
      <c r="D28" s="733"/>
      <c r="E28" s="725"/>
      <c r="F28" s="716"/>
      <c r="G28" s="496" t="s">
        <v>292</v>
      </c>
      <c r="H28" s="575"/>
      <c r="I28" s="575"/>
      <c r="J28" s="498"/>
      <c r="K28" s="498"/>
      <c r="L28" s="498"/>
      <c r="M28" s="498"/>
      <c r="N28" s="498"/>
    </row>
    <row r="29" spans="2:14" s="481" customFormat="1" ht="15" customHeight="1">
      <c r="B29" s="495"/>
      <c r="C29" s="724"/>
      <c r="D29" s="733"/>
      <c r="E29" s="725"/>
      <c r="F29" s="716"/>
      <c r="G29" s="496" t="s">
        <v>293</v>
      </c>
      <c r="H29" s="575"/>
      <c r="I29" s="575"/>
      <c r="J29" s="498"/>
      <c r="K29" s="498"/>
      <c r="L29" s="498"/>
      <c r="M29" s="498"/>
      <c r="N29" s="498"/>
    </row>
    <row r="30" spans="2:14" s="481" customFormat="1" ht="15" customHeight="1">
      <c r="B30" s="495"/>
      <c r="C30" s="724"/>
      <c r="D30" s="733"/>
      <c r="E30" s="725"/>
      <c r="F30" s="716"/>
      <c r="G30" s="496" t="s">
        <v>294</v>
      </c>
      <c r="H30" s="575"/>
      <c r="I30" s="575"/>
      <c r="J30" s="498"/>
      <c r="K30" s="498"/>
      <c r="L30" s="498"/>
      <c r="M30" s="498"/>
      <c r="N30" s="498"/>
    </row>
    <row r="31" spans="2:14" s="481" customFormat="1" ht="15" customHeight="1">
      <c r="B31" s="495"/>
      <c r="C31" s="724"/>
      <c r="D31" s="733"/>
      <c r="E31" s="725"/>
      <c r="F31" s="719"/>
      <c r="G31" s="496" t="s">
        <v>295</v>
      </c>
      <c r="H31" s="576"/>
      <c r="I31" s="576"/>
      <c r="J31" s="508"/>
      <c r="K31" s="508"/>
      <c r="L31" s="508"/>
      <c r="M31" s="508"/>
      <c r="N31" s="508"/>
    </row>
    <row r="32" spans="2:14" s="481" customFormat="1" ht="15" customHeight="1">
      <c r="B32" s="495"/>
      <c r="C32" s="724"/>
      <c r="D32" s="733"/>
      <c r="E32" s="725"/>
      <c r="F32" s="719"/>
      <c r="G32" s="496" t="s">
        <v>296</v>
      </c>
      <c r="H32" s="576"/>
      <c r="I32" s="576"/>
      <c r="J32" s="508"/>
      <c r="K32" s="508"/>
      <c r="L32" s="508"/>
      <c r="M32" s="508"/>
      <c r="N32" s="508"/>
    </row>
    <row r="33" spans="2:14" s="481" customFormat="1" ht="15" customHeight="1">
      <c r="B33" s="495"/>
      <c r="C33" s="724"/>
      <c r="D33" s="733"/>
      <c r="E33" s="725"/>
      <c r="F33" s="719"/>
      <c r="G33" s="496" t="s">
        <v>297</v>
      </c>
      <c r="H33" s="576"/>
      <c r="I33" s="576"/>
      <c r="J33" s="508"/>
      <c r="K33" s="508"/>
      <c r="L33" s="508"/>
      <c r="M33" s="508"/>
      <c r="N33" s="508"/>
    </row>
    <row r="34" spans="2:14" s="481" customFormat="1" ht="15" customHeight="1">
      <c r="B34" s="495"/>
      <c r="C34" s="726"/>
      <c r="D34" s="734"/>
      <c r="E34" s="727"/>
      <c r="F34" s="719"/>
      <c r="G34" s="510" t="s">
        <v>298</v>
      </c>
      <c r="H34" s="576"/>
      <c r="I34" s="576"/>
      <c r="J34" s="508"/>
      <c r="K34" s="508"/>
      <c r="L34" s="508"/>
      <c r="M34" s="508"/>
      <c r="N34" s="508"/>
    </row>
    <row r="35" spans="2:14" s="479" customFormat="1" ht="15" customHeight="1">
      <c r="B35" s="495"/>
      <c r="C35" s="735" t="s">
        <v>300</v>
      </c>
      <c r="D35" s="732" t="s">
        <v>301</v>
      </c>
      <c r="E35" s="723"/>
      <c r="F35" s="715" t="s">
        <v>302</v>
      </c>
      <c r="G35" s="490" t="s">
        <v>303</v>
      </c>
      <c r="H35" s="574"/>
      <c r="I35" s="516"/>
      <c r="J35" s="517"/>
      <c r="K35" s="517"/>
      <c r="L35" s="517"/>
      <c r="M35" s="517"/>
      <c r="N35" s="517"/>
    </row>
    <row r="36" spans="2:14" s="479" customFormat="1" ht="15" customHeight="1">
      <c r="B36" s="495"/>
      <c r="C36" s="736"/>
      <c r="D36" s="733"/>
      <c r="E36" s="725"/>
      <c r="F36" s="716"/>
      <c r="G36" s="496" t="s">
        <v>304</v>
      </c>
      <c r="H36" s="575"/>
      <c r="I36" s="519"/>
      <c r="J36" s="520"/>
      <c r="K36" s="520"/>
      <c r="L36" s="520"/>
      <c r="M36" s="520"/>
      <c r="N36" s="520"/>
    </row>
    <row r="37" spans="2:14" s="479" customFormat="1" ht="15" customHeight="1">
      <c r="B37" s="495"/>
      <c r="C37" s="736"/>
      <c r="D37" s="733"/>
      <c r="E37" s="725"/>
      <c r="F37" s="716"/>
      <c r="G37" s="496" t="s">
        <v>305</v>
      </c>
      <c r="H37" s="575"/>
      <c r="I37" s="519"/>
      <c r="J37" s="520"/>
      <c r="K37" s="520"/>
      <c r="L37" s="520"/>
      <c r="M37" s="520"/>
      <c r="N37" s="520"/>
    </row>
    <row r="38" spans="2:14" s="479" customFormat="1" ht="15" customHeight="1">
      <c r="B38" s="495"/>
      <c r="C38" s="736"/>
      <c r="D38" s="733"/>
      <c r="E38" s="725"/>
      <c r="F38" s="716"/>
      <c r="G38" s="496" t="s">
        <v>306</v>
      </c>
      <c r="H38" s="575"/>
      <c r="I38" s="519"/>
      <c r="J38" s="520"/>
      <c r="K38" s="520"/>
      <c r="L38" s="520"/>
      <c r="M38" s="520"/>
      <c r="N38" s="520"/>
    </row>
    <row r="39" spans="2:14" s="479" customFormat="1" ht="15" customHeight="1">
      <c r="B39" s="495"/>
      <c r="C39" s="736"/>
      <c r="D39" s="733"/>
      <c r="E39" s="725"/>
      <c r="F39" s="716"/>
      <c r="G39" s="496" t="s">
        <v>307</v>
      </c>
      <c r="H39" s="575"/>
      <c r="I39" s="519"/>
      <c r="J39" s="520"/>
      <c r="K39" s="520"/>
      <c r="L39" s="520"/>
      <c r="M39" s="520"/>
      <c r="N39" s="520"/>
    </row>
    <row r="40" spans="2:14" s="479" customFormat="1" ht="15" customHeight="1">
      <c r="B40" s="495"/>
      <c r="C40" s="736"/>
      <c r="D40" s="733"/>
      <c r="E40" s="725"/>
      <c r="F40" s="716"/>
      <c r="G40" s="496" t="s">
        <v>308</v>
      </c>
      <c r="H40" s="575"/>
      <c r="I40" s="519"/>
      <c r="J40" s="520"/>
      <c r="K40" s="520"/>
      <c r="L40" s="520"/>
      <c r="M40" s="520"/>
      <c r="N40" s="520"/>
    </row>
    <row r="41" spans="2:14" s="479" customFormat="1" ht="15" customHeight="1">
      <c r="B41" s="495"/>
      <c r="C41" s="736"/>
      <c r="D41" s="733"/>
      <c r="E41" s="725"/>
      <c r="F41" s="716"/>
      <c r="G41" s="496" t="s">
        <v>309</v>
      </c>
      <c r="H41" s="575"/>
      <c r="I41" s="519"/>
      <c r="J41" s="520"/>
      <c r="K41" s="520"/>
      <c r="L41" s="520"/>
      <c r="M41" s="520"/>
      <c r="N41" s="520"/>
    </row>
    <row r="42" spans="2:14" s="479" customFormat="1" ht="15" customHeight="1">
      <c r="B42" s="495"/>
      <c r="C42" s="736"/>
      <c r="D42" s="733"/>
      <c r="E42" s="725"/>
      <c r="F42" s="719"/>
      <c r="G42" s="510" t="s">
        <v>310</v>
      </c>
      <c r="H42" s="576"/>
      <c r="I42" s="523"/>
      <c r="J42" s="524"/>
      <c r="K42" s="524"/>
      <c r="L42" s="524"/>
      <c r="M42" s="524"/>
      <c r="N42" s="524"/>
    </row>
    <row r="43" spans="2:14" s="479" customFormat="1" ht="15" customHeight="1">
      <c r="B43" s="495"/>
      <c r="C43" s="736"/>
      <c r="D43" s="733"/>
      <c r="E43" s="725"/>
      <c r="F43" s="735" t="s">
        <v>311</v>
      </c>
      <c r="G43" s="490" t="s">
        <v>312</v>
      </c>
      <c r="H43" s="574"/>
      <c r="I43" s="516"/>
      <c r="J43" s="517"/>
      <c r="K43" s="517"/>
      <c r="L43" s="517"/>
      <c r="M43" s="517"/>
      <c r="N43" s="517"/>
    </row>
    <row r="44" spans="2:14" s="479" customFormat="1" ht="15" customHeight="1">
      <c r="B44" s="495"/>
      <c r="C44" s="736"/>
      <c r="D44" s="733"/>
      <c r="E44" s="725"/>
      <c r="F44" s="736"/>
      <c r="G44" s="496" t="s">
        <v>313</v>
      </c>
      <c r="H44" s="577"/>
      <c r="I44" s="579"/>
      <c r="J44" s="528"/>
      <c r="K44" s="528"/>
      <c r="L44" s="528"/>
      <c r="M44" s="528"/>
      <c r="N44" s="528"/>
    </row>
    <row r="45" spans="2:14" s="479" customFormat="1" ht="15" customHeight="1">
      <c r="B45" s="495"/>
      <c r="C45" s="736"/>
      <c r="D45" s="733"/>
      <c r="E45" s="725"/>
      <c r="F45" s="739"/>
      <c r="G45" s="501" t="s">
        <v>314</v>
      </c>
      <c r="H45" s="581"/>
      <c r="I45" s="530"/>
      <c r="J45" s="531"/>
      <c r="K45" s="531"/>
      <c r="L45" s="531"/>
      <c r="M45" s="531"/>
      <c r="N45" s="531"/>
    </row>
    <row r="46" spans="2:14" s="479" customFormat="1" ht="15" customHeight="1">
      <c r="B46" s="495"/>
      <c r="C46" s="736"/>
      <c r="D46" s="733"/>
      <c r="E46" s="725"/>
      <c r="F46" s="740" t="s">
        <v>315</v>
      </c>
      <c r="G46" s="741"/>
      <c r="H46" s="533"/>
      <c r="I46" s="534"/>
      <c r="J46" s="535"/>
      <c r="K46" s="535"/>
      <c r="L46" s="535"/>
      <c r="M46" s="535"/>
      <c r="N46" s="535"/>
    </row>
    <row r="47" spans="2:14" s="479" customFormat="1" ht="15" customHeight="1">
      <c r="B47" s="495"/>
      <c r="C47" s="736"/>
      <c r="D47" s="733"/>
      <c r="E47" s="725"/>
      <c r="F47" s="740" t="s">
        <v>270</v>
      </c>
      <c r="G47" s="741"/>
      <c r="H47" s="577"/>
      <c r="I47" s="579"/>
      <c r="J47" s="528"/>
      <c r="K47" s="528"/>
      <c r="L47" s="528"/>
      <c r="M47" s="528"/>
      <c r="N47" s="528"/>
    </row>
    <row r="48" spans="2:14" s="479" customFormat="1" ht="15" customHeight="1">
      <c r="B48" s="495"/>
      <c r="C48" s="736"/>
      <c r="D48" s="734"/>
      <c r="E48" s="727"/>
      <c r="F48" s="740" t="s">
        <v>316</v>
      </c>
      <c r="G48" s="741"/>
      <c r="H48" s="533"/>
      <c r="I48" s="534"/>
      <c r="J48" s="535"/>
      <c r="K48" s="535"/>
      <c r="L48" s="535"/>
      <c r="M48" s="535"/>
      <c r="N48" s="535"/>
    </row>
    <row r="49" spans="2:14" s="479" customFormat="1" ht="15" customHeight="1">
      <c r="B49" s="495"/>
      <c r="C49" s="736"/>
      <c r="D49" s="732" t="s">
        <v>318</v>
      </c>
      <c r="E49" s="732"/>
      <c r="F49" s="723"/>
      <c r="G49" s="490" t="s">
        <v>319</v>
      </c>
      <c r="H49" s="574"/>
      <c r="I49" s="516"/>
      <c r="J49" s="517"/>
      <c r="K49" s="517"/>
      <c r="L49" s="517"/>
      <c r="M49" s="517"/>
      <c r="N49" s="517"/>
    </row>
    <row r="50" spans="2:14" s="479" customFormat="1" ht="15" customHeight="1">
      <c r="B50" s="495"/>
      <c r="C50" s="736"/>
      <c r="D50" s="733"/>
      <c r="E50" s="733"/>
      <c r="F50" s="725"/>
      <c r="G50" s="544" t="s">
        <v>314</v>
      </c>
      <c r="H50" s="582"/>
      <c r="I50" s="546"/>
      <c r="J50" s="547"/>
      <c r="K50" s="547"/>
      <c r="L50" s="547"/>
      <c r="M50" s="547"/>
      <c r="N50" s="547"/>
    </row>
    <row r="51" spans="2:14" s="479" customFormat="1" ht="15" customHeight="1">
      <c r="B51" s="495"/>
      <c r="C51" s="736"/>
      <c r="D51" s="733"/>
      <c r="E51" s="733"/>
      <c r="F51" s="725"/>
      <c r="G51" s="496" t="s">
        <v>320</v>
      </c>
      <c r="H51" s="575"/>
      <c r="I51" s="519"/>
      <c r="J51" s="520"/>
      <c r="K51" s="520"/>
      <c r="L51" s="520"/>
      <c r="M51" s="520"/>
      <c r="N51" s="520"/>
    </row>
    <row r="52" spans="2:14" s="479" customFormat="1" ht="15" customHeight="1">
      <c r="B52" s="495"/>
      <c r="C52" s="736"/>
      <c r="D52" s="733"/>
      <c r="E52" s="733"/>
      <c r="F52" s="725"/>
      <c r="G52" s="496" t="s">
        <v>308</v>
      </c>
      <c r="H52" s="575"/>
      <c r="I52" s="519"/>
      <c r="J52" s="520"/>
      <c r="K52" s="520"/>
      <c r="L52" s="520"/>
      <c r="M52" s="520"/>
      <c r="N52" s="520"/>
    </row>
    <row r="53" spans="2:14" s="479" customFormat="1" ht="15" customHeight="1">
      <c r="B53" s="495"/>
      <c r="C53" s="736"/>
      <c r="D53" s="734"/>
      <c r="E53" s="734"/>
      <c r="F53" s="727"/>
      <c r="G53" s="501" t="s">
        <v>316</v>
      </c>
      <c r="H53" s="581"/>
      <c r="I53" s="530"/>
      <c r="J53" s="531"/>
      <c r="K53" s="531"/>
      <c r="L53" s="531"/>
      <c r="M53" s="531"/>
      <c r="N53" s="531"/>
    </row>
    <row r="54" spans="2:14" s="479" customFormat="1" ht="15" customHeight="1">
      <c r="B54" s="495"/>
      <c r="C54" s="736"/>
      <c r="D54" s="732" t="s">
        <v>322</v>
      </c>
      <c r="E54" s="732"/>
      <c r="F54" s="723"/>
      <c r="G54" s="490" t="s">
        <v>306</v>
      </c>
      <c r="H54" s="574"/>
      <c r="I54" s="516"/>
      <c r="J54" s="517"/>
      <c r="K54" s="517"/>
      <c r="L54" s="517"/>
      <c r="M54" s="517"/>
      <c r="N54" s="517"/>
    </row>
    <row r="55" spans="2:14" s="479" customFormat="1" ht="15" customHeight="1">
      <c r="B55" s="495"/>
      <c r="C55" s="736"/>
      <c r="D55" s="733"/>
      <c r="E55" s="733"/>
      <c r="F55" s="725"/>
      <c r="G55" s="496" t="s">
        <v>323</v>
      </c>
      <c r="H55" s="575"/>
      <c r="I55" s="519"/>
      <c r="J55" s="520"/>
      <c r="K55" s="520"/>
      <c r="L55" s="520"/>
      <c r="M55" s="520"/>
      <c r="N55" s="520"/>
    </row>
    <row r="56" spans="2:14" s="479" customFormat="1" ht="15" customHeight="1">
      <c r="B56" s="549"/>
      <c r="C56" s="736"/>
      <c r="D56" s="733"/>
      <c r="E56" s="733"/>
      <c r="F56" s="725"/>
      <c r="G56" s="496" t="s">
        <v>293</v>
      </c>
      <c r="H56" s="575"/>
      <c r="I56" s="519"/>
      <c r="J56" s="520"/>
      <c r="K56" s="520"/>
      <c r="L56" s="520"/>
      <c r="M56" s="520"/>
      <c r="N56" s="520"/>
    </row>
    <row r="57" spans="2:14" s="479" customFormat="1" ht="15" customHeight="1">
      <c r="B57" s="549"/>
      <c r="C57" s="736"/>
      <c r="D57" s="733"/>
      <c r="E57" s="733"/>
      <c r="F57" s="725"/>
      <c r="G57" s="496" t="s">
        <v>324</v>
      </c>
      <c r="H57" s="575"/>
      <c r="I57" s="519"/>
      <c r="J57" s="520"/>
      <c r="K57" s="520"/>
      <c r="L57" s="520"/>
      <c r="M57" s="520"/>
      <c r="N57" s="520"/>
    </row>
    <row r="58" spans="2:14" s="479" customFormat="1" ht="15" customHeight="1">
      <c r="B58" s="549"/>
      <c r="C58" s="736"/>
      <c r="D58" s="733"/>
      <c r="E58" s="733"/>
      <c r="F58" s="725"/>
      <c r="G58" s="496" t="s">
        <v>325</v>
      </c>
      <c r="H58" s="575"/>
      <c r="I58" s="519"/>
      <c r="J58" s="520"/>
      <c r="K58" s="520"/>
      <c r="L58" s="520"/>
      <c r="M58" s="520"/>
      <c r="N58" s="520"/>
    </row>
    <row r="59" spans="2:14" s="479" customFormat="1" ht="15" customHeight="1">
      <c r="B59" s="549"/>
      <c r="C59" s="736"/>
      <c r="D59" s="733"/>
      <c r="E59" s="733"/>
      <c r="F59" s="725"/>
      <c r="G59" s="496" t="s">
        <v>270</v>
      </c>
      <c r="H59" s="576"/>
      <c r="I59" s="523"/>
      <c r="J59" s="524"/>
      <c r="K59" s="524"/>
      <c r="L59" s="524"/>
      <c r="M59" s="524"/>
      <c r="N59" s="524"/>
    </row>
    <row r="60" spans="2:14" s="479" customFormat="1" ht="15" customHeight="1">
      <c r="B60" s="549"/>
      <c r="C60" s="736"/>
      <c r="D60" s="733"/>
      <c r="E60" s="733"/>
      <c r="F60" s="725"/>
      <c r="G60" s="496" t="s">
        <v>271</v>
      </c>
      <c r="H60" s="576"/>
      <c r="I60" s="523"/>
      <c r="J60" s="524"/>
      <c r="K60" s="524"/>
      <c r="L60" s="524"/>
      <c r="M60" s="524"/>
      <c r="N60" s="524"/>
    </row>
    <row r="61" spans="2:14" s="479" customFormat="1" ht="15" customHeight="1">
      <c r="B61" s="549"/>
      <c r="C61" s="736"/>
      <c r="D61" s="733"/>
      <c r="E61" s="733"/>
      <c r="F61" s="725"/>
      <c r="G61" s="496" t="s">
        <v>272</v>
      </c>
      <c r="H61" s="576"/>
      <c r="I61" s="523"/>
      <c r="J61" s="524"/>
      <c r="K61" s="524"/>
      <c r="L61" s="524"/>
      <c r="M61" s="524"/>
      <c r="N61" s="524"/>
    </row>
    <row r="62" spans="2:14" s="479" customFormat="1" ht="15" customHeight="1">
      <c r="B62" s="549"/>
      <c r="C62" s="736"/>
      <c r="D62" s="734"/>
      <c r="E62" s="734"/>
      <c r="F62" s="727"/>
      <c r="G62" s="510" t="s">
        <v>326</v>
      </c>
      <c r="H62" s="576"/>
      <c r="I62" s="523"/>
      <c r="J62" s="524"/>
      <c r="K62" s="524"/>
      <c r="L62" s="524"/>
      <c r="M62" s="524"/>
      <c r="N62" s="524"/>
    </row>
    <row r="63" spans="2:14" s="479" customFormat="1" ht="15" customHeight="1">
      <c r="B63" s="495"/>
      <c r="C63" s="736"/>
      <c r="D63" s="732" t="s">
        <v>328</v>
      </c>
      <c r="E63" s="722" t="s">
        <v>329</v>
      </c>
      <c r="F63" s="723"/>
      <c r="G63" s="490" t="s">
        <v>330</v>
      </c>
      <c r="H63" s="574"/>
      <c r="I63" s="516"/>
      <c r="J63" s="517"/>
      <c r="K63" s="517"/>
      <c r="L63" s="517"/>
      <c r="M63" s="517"/>
      <c r="N63" s="517"/>
    </row>
    <row r="64" spans="2:14" s="479" customFormat="1" ht="15" customHeight="1">
      <c r="B64" s="495"/>
      <c r="C64" s="736"/>
      <c r="D64" s="733"/>
      <c r="E64" s="724"/>
      <c r="F64" s="725"/>
      <c r="G64" s="496" t="s">
        <v>331</v>
      </c>
      <c r="H64" s="575"/>
      <c r="I64" s="519"/>
      <c r="J64" s="520"/>
      <c r="K64" s="520"/>
      <c r="L64" s="520"/>
      <c r="M64" s="520"/>
      <c r="N64" s="520"/>
    </row>
    <row r="65" spans="2:14" s="479" customFormat="1" ht="15" customHeight="1">
      <c r="B65" s="495"/>
      <c r="C65" s="736"/>
      <c r="D65" s="733"/>
      <c r="E65" s="724"/>
      <c r="F65" s="725"/>
      <c r="G65" s="496" t="s">
        <v>332</v>
      </c>
      <c r="H65" s="575"/>
      <c r="I65" s="519"/>
      <c r="J65" s="520"/>
      <c r="K65" s="520"/>
      <c r="L65" s="520"/>
      <c r="M65" s="520"/>
      <c r="N65" s="520"/>
    </row>
    <row r="66" spans="2:14" s="479" customFormat="1" ht="15" customHeight="1">
      <c r="B66" s="495"/>
      <c r="C66" s="736"/>
      <c r="D66" s="733"/>
      <c r="E66" s="724"/>
      <c r="F66" s="725"/>
      <c r="G66" s="496" t="s">
        <v>307</v>
      </c>
      <c r="H66" s="575"/>
      <c r="I66" s="519"/>
      <c r="J66" s="520"/>
      <c r="K66" s="520"/>
      <c r="L66" s="520"/>
      <c r="M66" s="520"/>
      <c r="N66" s="520"/>
    </row>
    <row r="67" spans="2:14" s="479" customFormat="1" ht="15" customHeight="1">
      <c r="B67" s="495"/>
      <c r="C67" s="736"/>
      <c r="D67" s="733"/>
      <c r="E67" s="724"/>
      <c r="F67" s="725"/>
      <c r="G67" s="496" t="s">
        <v>333</v>
      </c>
      <c r="H67" s="575"/>
      <c r="I67" s="519"/>
      <c r="J67" s="520"/>
      <c r="K67" s="520"/>
      <c r="L67" s="520"/>
      <c r="M67" s="520"/>
      <c r="N67" s="520"/>
    </row>
    <row r="68" spans="2:14" s="479" customFormat="1" ht="15" customHeight="1">
      <c r="B68" s="495"/>
      <c r="C68" s="736"/>
      <c r="D68" s="733"/>
      <c r="E68" s="724"/>
      <c r="F68" s="725"/>
      <c r="G68" s="496" t="s">
        <v>334</v>
      </c>
      <c r="H68" s="575"/>
      <c r="I68" s="519"/>
      <c r="J68" s="520"/>
      <c r="K68" s="520"/>
      <c r="L68" s="520"/>
      <c r="M68" s="520"/>
      <c r="N68" s="520"/>
    </row>
    <row r="69" spans="2:14" s="479" customFormat="1" ht="15" customHeight="1">
      <c r="B69" s="495"/>
      <c r="C69" s="736"/>
      <c r="D69" s="733"/>
      <c r="E69" s="724"/>
      <c r="F69" s="725"/>
      <c r="G69" s="496" t="s">
        <v>335</v>
      </c>
      <c r="H69" s="575"/>
      <c r="I69" s="519"/>
      <c r="J69" s="520"/>
      <c r="K69" s="520"/>
      <c r="L69" s="520"/>
      <c r="M69" s="520"/>
      <c r="N69" s="520"/>
    </row>
    <row r="70" spans="2:14" s="479" customFormat="1" ht="15" customHeight="1">
      <c r="B70" s="495"/>
      <c r="C70" s="736"/>
      <c r="D70" s="733"/>
      <c r="E70" s="724"/>
      <c r="F70" s="725"/>
      <c r="G70" s="496" t="s">
        <v>336</v>
      </c>
      <c r="H70" s="575"/>
      <c r="I70" s="519"/>
      <c r="J70" s="520"/>
      <c r="K70" s="520"/>
      <c r="L70" s="520"/>
      <c r="M70" s="520"/>
      <c r="N70" s="520"/>
    </row>
    <row r="71" spans="2:14" s="479" customFormat="1" ht="15" customHeight="1">
      <c r="B71" s="495"/>
      <c r="C71" s="736"/>
      <c r="D71" s="733"/>
      <c r="E71" s="724"/>
      <c r="F71" s="725"/>
      <c r="G71" s="496" t="s">
        <v>337</v>
      </c>
      <c r="H71" s="575"/>
      <c r="I71" s="519"/>
      <c r="J71" s="520"/>
      <c r="K71" s="520"/>
      <c r="L71" s="520"/>
      <c r="M71" s="520"/>
      <c r="N71" s="520"/>
    </row>
    <row r="72" spans="2:14" s="479" customFormat="1" ht="15" customHeight="1">
      <c r="B72" s="495"/>
      <c r="C72" s="736"/>
      <c r="D72" s="733"/>
      <c r="E72" s="724"/>
      <c r="F72" s="725"/>
      <c r="G72" s="510" t="s">
        <v>338</v>
      </c>
      <c r="H72" s="576"/>
      <c r="I72" s="523"/>
      <c r="J72" s="524"/>
      <c r="K72" s="524"/>
      <c r="L72" s="524"/>
      <c r="M72" s="524"/>
      <c r="N72" s="524"/>
    </row>
    <row r="73" spans="2:14" s="479" customFormat="1" ht="15" customHeight="1">
      <c r="B73" s="495"/>
      <c r="C73" s="736"/>
      <c r="D73" s="733"/>
      <c r="E73" s="724"/>
      <c r="F73" s="725"/>
      <c r="G73" s="510" t="s">
        <v>270</v>
      </c>
      <c r="H73" s="576"/>
      <c r="I73" s="523"/>
      <c r="J73" s="524"/>
      <c r="K73" s="524"/>
      <c r="L73" s="524"/>
      <c r="M73" s="524"/>
      <c r="N73" s="524"/>
    </row>
    <row r="74" spans="2:14" s="479" customFormat="1" ht="15" customHeight="1">
      <c r="B74" s="495"/>
      <c r="C74" s="736"/>
      <c r="D74" s="733"/>
      <c r="E74" s="724"/>
      <c r="F74" s="725"/>
      <c r="G74" s="510" t="s">
        <v>271</v>
      </c>
      <c r="H74" s="576"/>
      <c r="I74" s="523"/>
      <c r="J74" s="524"/>
      <c r="K74" s="524"/>
      <c r="L74" s="524"/>
      <c r="M74" s="524"/>
      <c r="N74" s="524"/>
    </row>
    <row r="75" spans="2:14" s="479" customFormat="1" ht="15" customHeight="1">
      <c r="B75" s="495"/>
      <c r="C75" s="736"/>
      <c r="D75" s="733"/>
      <c r="E75" s="724"/>
      <c r="F75" s="725"/>
      <c r="G75" s="510" t="s">
        <v>272</v>
      </c>
      <c r="H75" s="576"/>
      <c r="I75" s="523"/>
      <c r="J75" s="524"/>
      <c r="K75" s="524"/>
      <c r="L75" s="524"/>
      <c r="M75" s="524"/>
      <c r="N75" s="524"/>
    </row>
    <row r="76" spans="2:14" s="479" customFormat="1" ht="15" customHeight="1">
      <c r="B76" s="495"/>
      <c r="C76" s="736"/>
      <c r="D76" s="733"/>
      <c r="E76" s="726"/>
      <c r="F76" s="727"/>
      <c r="G76" s="510" t="s">
        <v>273</v>
      </c>
      <c r="H76" s="576"/>
      <c r="I76" s="523"/>
      <c r="J76" s="524"/>
      <c r="K76" s="524"/>
      <c r="L76" s="524"/>
      <c r="M76" s="524"/>
      <c r="N76" s="524"/>
    </row>
    <row r="77" spans="2:14" s="479" customFormat="1" ht="15" customHeight="1">
      <c r="B77" s="549"/>
      <c r="C77" s="736"/>
      <c r="D77" s="733"/>
      <c r="E77" s="735" t="s">
        <v>340</v>
      </c>
      <c r="F77" s="715" t="s">
        <v>341</v>
      </c>
      <c r="G77" s="490" t="s">
        <v>342</v>
      </c>
      <c r="H77" s="574"/>
      <c r="I77" s="516"/>
      <c r="J77" s="517"/>
      <c r="K77" s="517"/>
      <c r="L77" s="517"/>
      <c r="M77" s="517"/>
      <c r="N77" s="517"/>
    </row>
    <row r="78" spans="2:14" s="479" customFormat="1" ht="15" customHeight="1">
      <c r="B78" s="549"/>
      <c r="C78" s="736"/>
      <c r="D78" s="733"/>
      <c r="E78" s="736"/>
      <c r="F78" s="716"/>
      <c r="G78" s="496" t="s">
        <v>343</v>
      </c>
      <c r="H78" s="575"/>
      <c r="I78" s="519"/>
      <c r="J78" s="520"/>
      <c r="K78" s="520"/>
      <c r="L78" s="520"/>
      <c r="M78" s="520"/>
      <c r="N78" s="520"/>
    </row>
    <row r="79" spans="2:14" s="479" customFormat="1" ht="15" customHeight="1">
      <c r="B79" s="549"/>
      <c r="C79" s="736"/>
      <c r="D79" s="733"/>
      <c r="E79" s="736"/>
      <c r="F79" s="716"/>
      <c r="G79" s="496" t="s">
        <v>344</v>
      </c>
      <c r="H79" s="575"/>
      <c r="I79" s="519"/>
      <c r="J79" s="520"/>
      <c r="K79" s="520"/>
      <c r="L79" s="520"/>
      <c r="M79" s="520"/>
      <c r="N79" s="520"/>
    </row>
    <row r="80" spans="2:14" s="479" customFormat="1" ht="15" customHeight="1">
      <c r="B80" s="549"/>
      <c r="C80" s="736"/>
      <c r="D80" s="733"/>
      <c r="E80" s="736"/>
      <c r="F80" s="716"/>
      <c r="G80" s="496" t="s">
        <v>345</v>
      </c>
      <c r="H80" s="575"/>
      <c r="I80" s="519"/>
      <c r="J80" s="520"/>
      <c r="K80" s="520"/>
      <c r="L80" s="520"/>
      <c r="M80" s="520"/>
      <c r="N80" s="520"/>
    </row>
    <row r="81" spans="2:14" s="479" customFormat="1" ht="15" customHeight="1">
      <c r="B81" s="549"/>
      <c r="C81" s="736"/>
      <c r="D81" s="733"/>
      <c r="E81" s="736"/>
      <c r="F81" s="716"/>
      <c r="G81" s="496" t="s">
        <v>346</v>
      </c>
      <c r="H81" s="575"/>
      <c r="I81" s="519"/>
      <c r="J81" s="520"/>
      <c r="K81" s="520"/>
      <c r="L81" s="520"/>
      <c r="M81" s="520"/>
      <c r="N81" s="520"/>
    </row>
    <row r="82" spans="2:14" s="479" customFormat="1" ht="15" customHeight="1">
      <c r="B82" s="549"/>
      <c r="C82" s="736"/>
      <c r="D82" s="733"/>
      <c r="E82" s="736"/>
      <c r="F82" s="716"/>
      <c r="G82" s="496" t="s">
        <v>347</v>
      </c>
      <c r="H82" s="575"/>
      <c r="I82" s="519"/>
      <c r="J82" s="520"/>
      <c r="K82" s="520"/>
      <c r="L82" s="520"/>
      <c r="M82" s="520"/>
      <c r="N82" s="520"/>
    </row>
    <row r="83" spans="2:14" s="479" customFormat="1" ht="15" customHeight="1">
      <c r="B83" s="549"/>
      <c r="C83" s="736"/>
      <c r="D83" s="733"/>
      <c r="E83" s="736"/>
      <c r="F83" s="716"/>
      <c r="G83" s="496" t="s">
        <v>348</v>
      </c>
      <c r="H83" s="575"/>
      <c r="I83" s="519"/>
      <c r="J83" s="520"/>
      <c r="K83" s="520"/>
      <c r="L83" s="520"/>
      <c r="M83" s="520"/>
      <c r="N83" s="520"/>
    </row>
    <row r="84" spans="2:14" s="479" customFormat="1" ht="15" customHeight="1">
      <c r="B84" s="549"/>
      <c r="C84" s="736"/>
      <c r="D84" s="733"/>
      <c r="E84" s="736"/>
      <c r="F84" s="716"/>
      <c r="G84" s="496" t="s">
        <v>349</v>
      </c>
      <c r="H84" s="575"/>
      <c r="I84" s="519"/>
      <c r="J84" s="520"/>
      <c r="K84" s="520"/>
      <c r="L84" s="520"/>
      <c r="M84" s="520"/>
      <c r="N84" s="520"/>
    </row>
    <row r="85" spans="2:14" s="479" customFormat="1" ht="15" customHeight="1">
      <c r="B85" s="549"/>
      <c r="C85" s="736"/>
      <c r="D85" s="733"/>
      <c r="E85" s="736"/>
      <c r="F85" s="716"/>
      <c r="G85" s="496" t="s">
        <v>350</v>
      </c>
      <c r="H85" s="575"/>
      <c r="I85" s="519"/>
      <c r="J85" s="520"/>
      <c r="K85" s="520"/>
      <c r="L85" s="520"/>
      <c r="M85" s="520"/>
      <c r="N85" s="520"/>
    </row>
    <row r="86" spans="2:14" s="479" customFormat="1" ht="15" customHeight="1">
      <c r="B86" s="549"/>
      <c r="C86" s="736"/>
      <c r="D86" s="733"/>
      <c r="E86" s="736"/>
      <c r="F86" s="716"/>
      <c r="G86" s="496" t="s">
        <v>351</v>
      </c>
      <c r="H86" s="575"/>
      <c r="I86" s="519"/>
      <c r="J86" s="520"/>
      <c r="K86" s="520"/>
      <c r="L86" s="520"/>
      <c r="M86" s="520"/>
      <c r="N86" s="520"/>
    </row>
    <row r="87" spans="2:14" s="479" customFormat="1" ht="15" customHeight="1">
      <c r="B87" s="549"/>
      <c r="C87" s="736"/>
      <c r="D87" s="733"/>
      <c r="E87" s="736"/>
      <c r="F87" s="716"/>
      <c r="G87" s="496" t="s">
        <v>352</v>
      </c>
      <c r="H87" s="575"/>
      <c r="I87" s="519"/>
      <c r="J87" s="520"/>
      <c r="K87" s="520"/>
      <c r="L87" s="520"/>
      <c r="M87" s="520"/>
      <c r="N87" s="520"/>
    </row>
    <row r="88" spans="2:14" s="479" customFormat="1" ht="15" customHeight="1">
      <c r="B88" s="549"/>
      <c r="C88" s="736"/>
      <c r="D88" s="733"/>
      <c r="E88" s="736"/>
      <c r="F88" s="716"/>
      <c r="G88" s="496" t="s">
        <v>353</v>
      </c>
      <c r="H88" s="575"/>
      <c r="I88" s="519"/>
      <c r="J88" s="520"/>
      <c r="K88" s="520"/>
      <c r="L88" s="520"/>
      <c r="M88" s="520"/>
      <c r="N88" s="520"/>
    </row>
    <row r="89" spans="2:14" s="479" customFormat="1" ht="15" customHeight="1">
      <c r="B89" s="549"/>
      <c r="C89" s="736"/>
      <c r="D89" s="733"/>
      <c r="E89" s="736"/>
      <c r="F89" s="716"/>
      <c r="G89" s="496" t="s">
        <v>354</v>
      </c>
      <c r="H89" s="575"/>
      <c r="I89" s="519"/>
      <c r="J89" s="520"/>
      <c r="K89" s="520"/>
      <c r="L89" s="520"/>
      <c r="M89" s="520"/>
      <c r="N89" s="520"/>
    </row>
    <row r="90" spans="2:14" s="479" customFormat="1" ht="15" customHeight="1">
      <c r="B90" s="549"/>
      <c r="C90" s="736"/>
      <c r="D90" s="733"/>
      <c r="E90" s="736"/>
      <c r="F90" s="716"/>
      <c r="G90" s="496" t="s">
        <v>355</v>
      </c>
      <c r="H90" s="575"/>
      <c r="I90" s="519"/>
      <c r="J90" s="520"/>
      <c r="K90" s="520"/>
      <c r="L90" s="520"/>
      <c r="M90" s="520"/>
      <c r="N90" s="520"/>
    </row>
    <row r="91" spans="2:14" s="479" customFormat="1" ht="15" customHeight="1">
      <c r="B91" s="549"/>
      <c r="C91" s="736"/>
      <c r="D91" s="733"/>
      <c r="E91" s="736"/>
      <c r="F91" s="716"/>
      <c r="G91" s="496" t="s">
        <v>356</v>
      </c>
      <c r="H91" s="575"/>
      <c r="I91" s="519"/>
      <c r="J91" s="520"/>
      <c r="K91" s="520"/>
      <c r="L91" s="520"/>
      <c r="M91" s="520"/>
      <c r="N91" s="520"/>
    </row>
    <row r="92" spans="2:14" s="479" customFormat="1" ht="15" customHeight="1">
      <c r="B92" s="549"/>
      <c r="C92" s="736"/>
      <c r="D92" s="733"/>
      <c r="E92" s="736"/>
      <c r="F92" s="716"/>
      <c r="G92" s="496" t="s">
        <v>357</v>
      </c>
      <c r="H92" s="575"/>
      <c r="I92" s="519"/>
      <c r="J92" s="520"/>
      <c r="K92" s="520"/>
      <c r="L92" s="520"/>
      <c r="M92" s="520"/>
      <c r="N92" s="520"/>
    </row>
    <row r="93" spans="2:14" s="479" customFormat="1" ht="15" customHeight="1">
      <c r="B93" s="549"/>
      <c r="C93" s="736"/>
      <c r="D93" s="733"/>
      <c r="E93" s="736"/>
      <c r="F93" s="717"/>
      <c r="G93" s="501" t="s">
        <v>358</v>
      </c>
      <c r="H93" s="581"/>
      <c r="I93" s="530"/>
      <c r="J93" s="531"/>
      <c r="K93" s="531"/>
      <c r="L93" s="531"/>
      <c r="M93" s="531"/>
      <c r="N93" s="531"/>
    </row>
    <row r="94" spans="2:14" s="479" customFormat="1" ht="15" customHeight="1">
      <c r="B94" s="549"/>
      <c r="C94" s="736"/>
      <c r="D94" s="733"/>
      <c r="E94" s="736"/>
      <c r="F94" s="715" t="s">
        <v>359</v>
      </c>
      <c r="G94" s="490" t="s">
        <v>360</v>
      </c>
      <c r="H94" s="574"/>
      <c r="I94" s="516"/>
      <c r="J94" s="517"/>
      <c r="K94" s="517"/>
      <c r="L94" s="517"/>
      <c r="M94" s="517"/>
      <c r="N94" s="517"/>
    </row>
    <row r="95" spans="2:14" s="479" customFormat="1" ht="15" customHeight="1">
      <c r="B95" s="549"/>
      <c r="C95" s="736"/>
      <c r="D95" s="733"/>
      <c r="E95" s="736"/>
      <c r="F95" s="716"/>
      <c r="G95" s="496" t="s">
        <v>361</v>
      </c>
      <c r="H95" s="575"/>
      <c r="I95" s="519"/>
      <c r="J95" s="520"/>
      <c r="K95" s="520"/>
      <c r="L95" s="520"/>
      <c r="M95" s="520"/>
      <c r="N95" s="520"/>
    </row>
    <row r="96" spans="2:14" s="479" customFormat="1" ht="15" customHeight="1">
      <c r="B96" s="549"/>
      <c r="C96" s="736"/>
      <c r="D96" s="733"/>
      <c r="E96" s="736"/>
      <c r="F96" s="716"/>
      <c r="G96" s="496" t="s">
        <v>362</v>
      </c>
      <c r="H96" s="575"/>
      <c r="I96" s="519"/>
      <c r="J96" s="520"/>
      <c r="K96" s="520"/>
      <c r="L96" s="520"/>
      <c r="M96" s="520"/>
      <c r="N96" s="520"/>
    </row>
    <row r="97" spans="2:14" s="479" customFormat="1" ht="15" customHeight="1">
      <c r="B97" s="549"/>
      <c r="C97" s="736"/>
      <c r="D97" s="733"/>
      <c r="E97" s="736"/>
      <c r="F97" s="716"/>
      <c r="G97" s="496" t="s">
        <v>363</v>
      </c>
      <c r="H97" s="575"/>
      <c r="I97" s="519"/>
      <c r="J97" s="520"/>
      <c r="K97" s="520"/>
      <c r="L97" s="520"/>
      <c r="M97" s="520"/>
      <c r="N97" s="520"/>
    </row>
    <row r="98" spans="2:14" s="479" customFormat="1" ht="15" customHeight="1">
      <c r="B98" s="549"/>
      <c r="C98" s="736"/>
      <c r="D98" s="733"/>
      <c r="E98" s="736"/>
      <c r="F98" s="716"/>
      <c r="G98" s="496" t="s">
        <v>348</v>
      </c>
      <c r="H98" s="575"/>
      <c r="I98" s="519"/>
      <c r="J98" s="520"/>
      <c r="K98" s="520"/>
      <c r="L98" s="520"/>
      <c r="M98" s="520"/>
      <c r="N98" s="520"/>
    </row>
    <row r="99" spans="2:14" s="479" customFormat="1" ht="15" customHeight="1">
      <c r="B99" s="549"/>
      <c r="C99" s="736"/>
      <c r="D99" s="733"/>
      <c r="E99" s="736"/>
      <c r="F99" s="716"/>
      <c r="G99" s="496" t="s">
        <v>349</v>
      </c>
      <c r="H99" s="575"/>
      <c r="I99" s="519"/>
      <c r="J99" s="520"/>
      <c r="K99" s="520"/>
      <c r="L99" s="520"/>
      <c r="M99" s="520"/>
      <c r="N99" s="520"/>
    </row>
    <row r="100" spans="2:14" s="479" customFormat="1" ht="15" customHeight="1">
      <c r="B100" s="549"/>
      <c r="C100" s="736"/>
      <c r="D100" s="733"/>
      <c r="E100" s="736"/>
      <c r="F100" s="716"/>
      <c r="G100" s="496" t="s">
        <v>306</v>
      </c>
      <c r="H100" s="575"/>
      <c r="I100" s="519"/>
      <c r="J100" s="520"/>
      <c r="K100" s="520"/>
      <c r="L100" s="520"/>
      <c r="M100" s="520"/>
      <c r="N100" s="520"/>
    </row>
    <row r="101" spans="2:14" s="479" customFormat="1" ht="15" customHeight="1">
      <c r="B101" s="549"/>
      <c r="C101" s="736"/>
      <c r="D101" s="733"/>
      <c r="E101" s="736"/>
      <c r="F101" s="716"/>
      <c r="G101" s="496" t="s">
        <v>356</v>
      </c>
      <c r="H101" s="575"/>
      <c r="I101" s="519"/>
      <c r="J101" s="520"/>
      <c r="K101" s="520"/>
      <c r="L101" s="520"/>
      <c r="M101" s="520"/>
      <c r="N101" s="520"/>
    </row>
    <row r="102" spans="2:14" s="479" customFormat="1" ht="15" customHeight="1">
      <c r="B102" s="549"/>
      <c r="C102" s="736"/>
      <c r="D102" s="733"/>
      <c r="E102" s="736"/>
      <c r="F102" s="716"/>
      <c r="G102" s="496" t="s">
        <v>357</v>
      </c>
      <c r="H102" s="575"/>
      <c r="I102" s="519"/>
      <c r="J102" s="520"/>
      <c r="K102" s="520"/>
      <c r="L102" s="520"/>
      <c r="M102" s="520"/>
      <c r="N102" s="520"/>
    </row>
    <row r="103" spans="2:14" s="479" customFormat="1" ht="15" customHeight="1">
      <c r="B103" s="549"/>
      <c r="C103" s="736"/>
      <c r="D103" s="733"/>
      <c r="E103" s="736"/>
      <c r="F103" s="712" t="s">
        <v>364</v>
      </c>
      <c r="G103" s="490" t="s">
        <v>365</v>
      </c>
      <c r="H103" s="574"/>
      <c r="I103" s="516"/>
      <c r="J103" s="517"/>
      <c r="K103" s="517"/>
      <c r="L103" s="517"/>
      <c r="M103" s="517"/>
      <c r="N103" s="517"/>
    </row>
    <row r="104" spans="2:14" s="479" customFormat="1" ht="15" customHeight="1">
      <c r="B104" s="549"/>
      <c r="C104" s="736"/>
      <c r="D104" s="733"/>
      <c r="E104" s="736"/>
      <c r="F104" s="713"/>
      <c r="G104" s="496" t="s">
        <v>366</v>
      </c>
      <c r="H104" s="575"/>
      <c r="I104" s="519"/>
      <c r="J104" s="520"/>
      <c r="K104" s="520"/>
      <c r="L104" s="520"/>
      <c r="M104" s="520"/>
      <c r="N104" s="520"/>
    </row>
    <row r="105" spans="2:14" s="479" customFormat="1" ht="15" customHeight="1">
      <c r="B105" s="549"/>
      <c r="C105" s="736"/>
      <c r="D105" s="733"/>
      <c r="E105" s="736"/>
      <c r="F105" s="713"/>
      <c r="G105" s="496" t="s">
        <v>367</v>
      </c>
      <c r="H105" s="575"/>
      <c r="I105" s="519"/>
      <c r="J105" s="520"/>
      <c r="K105" s="520"/>
      <c r="L105" s="520"/>
      <c r="M105" s="520"/>
      <c r="N105" s="520"/>
    </row>
    <row r="106" spans="2:14" s="479" customFormat="1" ht="15" customHeight="1">
      <c r="B106" s="549"/>
      <c r="C106" s="736"/>
      <c r="D106" s="733"/>
      <c r="E106" s="736"/>
      <c r="F106" s="713"/>
      <c r="G106" s="496" t="s">
        <v>368</v>
      </c>
      <c r="H106" s="575"/>
      <c r="I106" s="519"/>
      <c r="J106" s="520"/>
      <c r="K106" s="520"/>
      <c r="L106" s="520"/>
      <c r="M106" s="520"/>
      <c r="N106" s="520"/>
    </row>
    <row r="107" spans="2:14" s="479" customFormat="1" ht="15" customHeight="1">
      <c r="B107" s="549"/>
      <c r="C107" s="736"/>
      <c r="D107" s="733"/>
      <c r="E107" s="736"/>
      <c r="F107" s="713"/>
      <c r="G107" s="553" t="s">
        <v>358</v>
      </c>
      <c r="H107" s="575"/>
      <c r="I107" s="575"/>
      <c r="J107" s="498"/>
      <c r="K107" s="498"/>
      <c r="L107" s="498"/>
      <c r="M107" s="498"/>
      <c r="N107" s="498"/>
    </row>
    <row r="108" spans="2:14" s="479" customFormat="1" ht="15" customHeight="1">
      <c r="B108" s="549"/>
      <c r="C108" s="736"/>
      <c r="D108" s="733"/>
      <c r="E108" s="736"/>
      <c r="F108" s="714"/>
      <c r="G108" s="554" t="s">
        <v>369</v>
      </c>
      <c r="H108" s="581"/>
      <c r="I108" s="581"/>
      <c r="J108" s="503"/>
      <c r="K108" s="503"/>
      <c r="L108" s="503"/>
      <c r="M108" s="503"/>
      <c r="N108" s="503"/>
    </row>
    <row r="109" spans="2:14" s="479" customFormat="1" ht="15" customHeight="1">
      <c r="B109" s="549"/>
      <c r="C109" s="736"/>
      <c r="D109" s="733"/>
      <c r="E109" s="736"/>
      <c r="F109" s="715" t="s">
        <v>370</v>
      </c>
      <c r="G109" s="555" t="s">
        <v>371</v>
      </c>
      <c r="H109" s="574"/>
      <c r="I109" s="516"/>
      <c r="J109" s="517"/>
      <c r="K109" s="517"/>
      <c r="L109" s="517"/>
      <c r="M109" s="517"/>
      <c r="N109" s="517"/>
    </row>
    <row r="110" spans="2:14" s="479" customFormat="1" ht="15" customHeight="1">
      <c r="B110" s="549"/>
      <c r="C110" s="736"/>
      <c r="D110" s="733"/>
      <c r="E110" s="736"/>
      <c r="F110" s="716"/>
      <c r="G110" s="553" t="s">
        <v>372</v>
      </c>
      <c r="H110" s="575"/>
      <c r="I110" s="519"/>
      <c r="J110" s="520"/>
      <c r="K110" s="520"/>
      <c r="L110" s="520"/>
      <c r="M110" s="520"/>
      <c r="N110" s="520"/>
    </row>
    <row r="111" spans="2:14" s="479" customFormat="1" ht="15" customHeight="1">
      <c r="B111" s="549"/>
      <c r="C111" s="736"/>
      <c r="D111" s="733"/>
      <c r="E111" s="736"/>
      <c r="F111" s="716"/>
      <c r="G111" s="553" t="s">
        <v>373</v>
      </c>
      <c r="H111" s="575"/>
      <c r="I111" s="519"/>
      <c r="J111" s="520"/>
      <c r="K111" s="520"/>
      <c r="L111" s="520"/>
      <c r="M111" s="520"/>
      <c r="N111" s="520"/>
    </row>
    <row r="112" spans="2:14" s="479" customFormat="1" ht="15" customHeight="1">
      <c r="B112" s="549"/>
      <c r="C112" s="736"/>
      <c r="D112" s="733"/>
      <c r="E112" s="736"/>
      <c r="F112" s="716"/>
      <c r="G112" s="553" t="s">
        <v>374</v>
      </c>
      <c r="H112" s="575"/>
      <c r="I112" s="519"/>
      <c r="J112" s="520"/>
      <c r="K112" s="520"/>
      <c r="L112" s="520"/>
      <c r="M112" s="520"/>
      <c r="N112" s="520"/>
    </row>
    <row r="113" spans="2:14" s="479" customFormat="1" ht="15" customHeight="1">
      <c r="B113" s="549"/>
      <c r="C113" s="736"/>
      <c r="D113" s="733"/>
      <c r="E113" s="736"/>
      <c r="F113" s="716"/>
      <c r="G113" s="496" t="s">
        <v>316</v>
      </c>
      <c r="H113" s="575"/>
      <c r="I113" s="575"/>
      <c r="J113" s="498"/>
      <c r="K113" s="498"/>
      <c r="L113" s="498"/>
      <c r="M113" s="498"/>
      <c r="N113" s="498"/>
    </row>
    <row r="114" spans="2:14" s="479" customFormat="1" ht="15" customHeight="1">
      <c r="B114" s="549"/>
      <c r="C114" s="736"/>
      <c r="D114" s="733"/>
      <c r="E114" s="736"/>
      <c r="F114" s="717"/>
      <c r="G114" s="501" t="s">
        <v>358</v>
      </c>
      <c r="H114" s="581"/>
      <c r="I114" s="530"/>
      <c r="J114" s="531"/>
      <c r="K114" s="531"/>
      <c r="L114" s="531"/>
      <c r="M114" s="531"/>
      <c r="N114" s="531"/>
    </row>
    <row r="115" spans="2:14" s="479" customFormat="1" ht="15" customHeight="1">
      <c r="B115" s="549"/>
      <c r="C115" s="736"/>
      <c r="D115" s="733"/>
      <c r="E115" s="736"/>
      <c r="F115" s="715" t="s">
        <v>375</v>
      </c>
      <c r="G115" s="490" t="s">
        <v>288</v>
      </c>
      <c r="H115" s="574"/>
      <c r="I115" s="516"/>
      <c r="J115" s="517"/>
      <c r="K115" s="517"/>
      <c r="L115" s="517"/>
      <c r="M115" s="517"/>
      <c r="N115" s="517"/>
    </row>
    <row r="116" spans="2:14" s="479" customFormat="1" ht="15" customHeight="1">
      <c r="B116" s="549"/>
      <c r="C116" s="736"/>
      <c r="D116" s="733"/>
      <c r="E116" s="736"/>
      <c r="F116" s="718"/>
      <c r="G116" s="544" t="s">
        <v>376</v>
      </c>
      <c r="H116" s="582"/>
      <c r="I116" s="546"/>
      <c r="J116" s="547"/>
      <c r="K116" s="547"/>
      <c r="L116" s="547"/>
      <c r="M116" s="547"/>
      <c r="N116" s="547"/>
    </row>
    <row r="117" spans="2:14" s="479" customFormat="1" ht="15" customHeight="1">
      <c r="B117" s="549"/>
      <c r="C117" s="736"/>
      <c r="D117" s="733"/>
      <c r="E117" s="736"/>
      <c r="F117" s="716"/>
      <c r="G117" s="496" t="s">
        <v>377</v>
      </c>
      <c r="H117" s="575"/>
      <c r="I117" s="519"/>
      <c r="J117" s="520"/>
      <c r="K117" s="520"/>
      <c r="L117" s="520"/>
      <c r="M117" s="520"/>
      <c r="N117" s="520"/>
    </row>
    <row r="118" spans="2:14" s="479" customFormat="1" ht="15" customHeight="1">
      <c r="B118" s="549"/>
      <c r="C118" s="736"/>
      <c r="D118" s="733"/>
      <c r="E118" s="736"/>
      <c r="F118" s="716"/>
      <c r="G118" s="496" t="s">
        <v>378</v>
      </c>
      <c r="H118" s="575"/>
      <c r="I118" s="519"/>
      <c r="J118" s="520"/>
      <c r="K118" s="520"/>
      <c r="L118" s="520"/>
      <c r="M118" s="520"/>
      <c r="N118" s="520"/>
    </row>
    <row r="119" spans="2:14" s="479" customFormat="1" ht="15" customHeight="1">
      <c r="B119" s="549"/>
      <c r="C119" s="736"/>
      <c r="D119" s="733"/>
      <c r="E119" s="736"/>
      <c r="F119" s="716"/>
      <c r="G119" s="496" t="s">
        <v>338</v>
      </c>
      <c r="H119" s="575"/>
      <c r="I119" s="519"/>
      <c r="J119" s="520"/>
      <c r="K119" s="520"/>
      <c r="L119" s="520"/>
      <c r="M119" s="520"/>
      <c r="N119" s="520"/>
    </row>
    <row r="120" spans="2:14" s="479" customFormat="1" ht="15" customHeight="1">
      <c r="B120" s="549"/>
      <c r="C120" s="736"/>
      <c r="D120" s="733"/>
      <c r="E120" s="736"/>
      <c r="F120" s="716"/>
      <c r="G120" s="496" t="s">
        <v>379</v>
      </c>
      <c r="H120" s="575"/>
      <c r="I120" s="519"/>
      <c r="J120" s="520"/>
      <c r="K120" s="520"/>
      <c r="L120" s="520"/>
      <c r="M120" s="520"/>
      <c r="N120" s="520"/>
    </row>
    <row r="121" spans="2:14" s="479" customFormat="1" ht="15" customHeight="1">
      <c r="B121" s="549"/>
      <c r="C121" s="736"/>
      <c r="D121" s="733"/>
      <c r="E121" s="736"/>
      <c r="F121" s="716"/>
      <c r="G121" s="496" t="s">
        <v>380</v>
      </c>
      <c r="H121" s="575"/>
      <c r="I121" s="519"/>
      <c r="J121" s="520"/>
      <c r="K121" s="520"/>
      <c r="L121" s="520"/>
      <c r="M121" s="520"/>
      <c r="N121" s="520"/>
    </row>
    <row r="122" spans="2:14" s="479" customFormat="1" ht="15" customHeight="1">
      <c r="B122" s="549"/>
      <c r="C122" s="736"/>
      <c r="D122" s="733"/>
      <c r="E122" s="736"/>
      <c r="F122" s="716"/>
      <c r="G122" s="496" t="s">
        <v>381</v>
      </c>
      <c r="H122" s="575"/>
      <c r="I122" s="519"/>
      <c r="J122" s="520"/>
      <c r="K122" s="520"/>
      <c r="L122" s="520"/>
      <c r="M122" s="520"/>
      <c r="N122" s="520"/>
    </row>
    <row r="123" spans="2:14" s="479" customFormat="1" ht="15" customHeight="1">
      <c r="B123" s="549"/>
      <c r="C123" s="736"/>
      <c r="D123" s="733"/>
      <c r="E123" s="736"/>
      <c r="F123" s="716"/>
      <c r="G123" s="496" t="s">
        <v>293</v>
      </c>
      <c r="H123" s="575"/>
      <c r="I123" s="519"/>
      <c r="J123" s="520"/>
      <c r="K123" s="520"/>
      <c r="L123" s="520"/>
      <c r="M123" s="520"/>
      <c r="N123" s="520"/>
    </row>
    <row r="124" spans="2:14" s="479" customFormat="1" ht="15" customHeight="1">
      <c r="B124" s="549"/>
      <c r="C124" s="736"/>
      <c r="D124" s="733"/>
      <c r="E124" s="736"/>
      <c r="F124" s="716"/>
      <c r="G124" s="496" t="s">
        <v>324</v>
      </c>
      <c r="H124" s="575"/>
      <c r="I124" s="519"/>
      <c r="J124" s="520"/>
      <c r="K124" s="520"/>
      <c r="L124" s="520"/>
      <c r="M124" s="520"/>
      <c r="N124" s="520"/>
    </row>
    <row r="125" spans="2:14" s="479" customFormat="1" ht="15" customHeight="1">
      <c r="B125" s="549"/>
      <c r="C125" s="736"/>
      <c r="D125" s="733"/>
      <c r="E125" s="736"/>
      <c r="F125" s="716"/>
      <c r="G125" s="496" t="s">
        <v>382</v>
      </c>
      <c r="H125" s="575"/>
      <c r="I125" s="519"/>
      <c r="J125" s="520"/>
      <c r="K125" s="520"/>
      <c r="L125" s="520"/>
      <c r="M125" s="520"/>
      <c r="N125" s="520"/>
    </row>
    <row r="126" spans="2:14" s="479" customFormat="1" ht="15" customHeight="1">
      <c r="B126" s="549"/>
      <c r="C126" s="736"/>
      <c r="D126" s="733"/>
      <c r="E126" s="736"/>
      <c r="F126" s="716"/>
      <c r="G126" s="496" t="s">
        <v>383</v>
      </c>
      <c r="H126" s="575"/>
      <c r="I126" s="519"/>
      <c r="J126" s="520"/>
      <c r="K126" s="520"/>
      <c r="L126" s="520"/>
      <c r="M126" s="520"/>
      <c r="N126" s="520"/>
    </row>
    <row r="127" spans="2:14" s="479" customFormat="1" ht="15" customHeight="1">
      <c r="B127" s="549"/>
      <c r="C127" s="736"/>
      <c r="D127" s="733"/>
      <c r="E127" s="736"/>
      <c r="F127" s="716"/>
      <c r="G127" s="496" t="s">
        <v>384</v>
      </c>
      <c r="H127" s="575"/>
      <c r="I127" s="519"/>
      <c r="J127" s="520"/>
      <c r="K127" s="520"/>
      <c r="L127" s="520"/>
      <c r="M127" s="520"/>
      <c r="N127" s="520"/>
    </row>
    <row r="128" spans="2:14" s="479" customFormat="1" ht="15" customHeight="1">
      <c r="B128" s="549"/>
      <c r="C128" s="736"/>
      <c r="D128" s="733"/>
      <c r="E128" s="736"/>
      <c r="F128" s="719"/>
      <c r="G128" s="510" t="s">
        <v>290</v>
      </c>
      <c r="H128" s="576"/>
      <c r="I128" s="523"/>
      <c r="J128" s="524"/>
      <c r="K128" s="524"/>
      <c r="L128" s="524"/>
      <c r="M128" s="524"/>
      <c r="N128" s="524"/>
    </row>
    <row r="129" spans="2:14" s="479" customFormat="1" ht="15" customHeight="1">
      <c r="B129" s="549"/>
      <c r="C129" s="736"/>
      <c r="D129" s="733"/>
      <c r="E129" s="736"/>
      <c r="F129" s="719"/>
      <c r="G129" s="496" t="s">
        <v>385</v>
      </c>
      <c r="H129" s="576"/>
      <c r="I129" s="523"/>
      <c r="J129" s="524"/>
      <c r="K129" s="524"/>
      <c r="L129" s="524"/>
      <c r="M129" s="524"/>
      <c r="N129" s="524"/>
    </row>
    <row r="130" spans="2:14" s="479" customFormat="1" ht="15" customHeight="1">
      <c r="B130" s="549"/>
      <c r="C130" s="736"/>
      <c r="D130" s="733"/>
      <c r="E130" s="736"/>
      <c r="F130" s="719"/>
      <c r="G130" s="510" t="s">
        <v>270</v>
      </c>
      <c r="H130" s="576"/>
      <c r="I130" s="523"/>
      <c r="J130" s="524"/>
      <c r="K130" s="524"/>
      <c r="L130" s="524"/>
      <c r="M130" s="524"/>
      <c r="N130" s="524"/>
    </row>
    <row r="131" spans="2:14" s="479" customFormat="1" ht="15" customHeight="1">
      <c r="B131" s="549"/>
      <c r="C131" s="736"/>
      <c r="D131" s="733"/>
      <c r="E131" s="736"/>
      <c r="F131" s="719"/>
      <c r="G131" s="510" t="s">
        <v>271</v>
      </c>
      <c r="H131" s="576"/>
      <c r="I131" s="523"/>
      <c r="J131" s="524"/>
      <c r="K131" s="524"/>
      <c r="L131" s="524"/>
      <c r="M131" s="524"/>
      <c r="N131" s="524"/>
    </row>
    <row r="132" spans="2:14" s="479" customFormat="1" ht="15" customHeight="1">
      <c r="B132" s="549"/>
      <c r="C132" s="736"/>
      <c r="D132" s="733"/>
      <c r="E132" s="736"/>
      <c r="F132" s="719"/>
      <c r="G132" s="510" t="s">
        <v>272</v>
      </c>
      <c r="H132" s="576"/>
      <c r="I132" s="523"/>
      <c r="J132" s="524"/>
      <c r="K132" s="524"/>
      <c r="L132" s="524"/>
      <c r="M132" s="524"/>
      <c r="N132" s="524"/>
    </row>
    <row r="133" spans="2:14" s="479" customFormat="1" ht="15" customHeight="1">
      <c r="B133" s="549"/>
      <c r="C133" s="722" t="s">
        <v>389</v>
      </c>
      <c r="D133" s="723"/>
      <c r="E133" s="722" t="s">
        <v>390</v>
      </c>
      <c r="F133" s="723"/>
      <c r="G133" s="556" t="s">
        <v>391</v>
      </c>
      <c r="H133" s="574"/>
      <c r="I133" s="516"/>
      <c r="J133" s="517"/>
      <c r="K133" s="517"/>
      <c r="L133" s="517"/>
      <c r="M133" s="517"/>
      <c r="N133" s="517"/>
    </row>
    <row r="134" spans="2:14" s="479" customFormat="1" ht="15" customHeight="1">
      <c r="B134" s="549"/>
      <c r="C134" s="724"/>
      <c r="D134" s="725"/>
      <c r="E134" s="724"/>
      <c r="F134" s="725"/>
      <c r="G134" s="557" t="s">
        <v>392</v>
      </c>
      <c r="H134" s="575"/>
      <c r="I134" s="519"/>
      <c r="J134" s="520"/>
      <c r="K134" s="520"/>
      <c r="L134" s="520"/>
      <c r="M134" s="520"/>
      <c r="N134" s="520"/>
    </row>
    <row r="135" spans="2:14" s="479" customFormat="1" ht="15" customHeight="1">
      <c r="B135" s="549"/>
      <c r="C135" s="724"/>
      <c r="D135" s="725"/>
      <c r="E135" s="724"/>
      <c r="F135" s="725"/>
      <c r="G135" s="557" t="s">
        <v>393</v>
      </c>
      <c r="H135" s="575"/>
      <c r="I135" s="519"/>
      <c r="J135" s="520"/>
      <c r="K135" s="520"/>
      <c r="L135" s="520"/>
      <c r="M135" s="520"/>
      <c r="N135" s="520"/>
    </row>
    <row r="136" spans="2:14" s="479" customFormat="1" ht="15" customHeight="1">
      <c r="B136" s="549"/>
      <c r="C136" s="724"/>
      <c r="D136" s="725"/>
      <c r="E136" s="724"/>
      <c r="F136" s="725"/>
      <c r="G136" s="557" t="s">
        <v>394</v>
      </c>
      <c r="H136" s="575"/>
      <c r="I136" s="519"/>
      <c r="J136" s="520"/>
      <c r="K136" s="520"/>
      <c r="L136" s="520"/>
      <c r="M136" s="520"/>
      <c r="N136" s="520"/>
    </row>
    <row r="137" spans="2:14" s="479" customFormat="1" ht="15" customHeight="1">
      <c r="B137" s="549"/>
      <c r="C137" s="724"/>
      <c r="D137" s="725"/>
      <c r="E137" s="724"/>
      <c r="F137" s="725"/>
      <c r="G137" s="510" t="s">
        <v>270</v>
      </c>
      <c r="H137" s="575"/>
      <c r="I137" s="519"/>
      <c r="J137" s="520"/>
      <c r="K137" s="520"/>
      <c r="L137" s="520"/>
      <c r="M137" s="520"/>
      <c r="N137" s="520"/>
    </row>
    <row r="138" spans="2:14" s="479" customFormat="1" ht="15" customHeight="1">
      <c r="B138" s="549"/>
      <c r="C138" s="724"/>
      <c r="D138" s="725"/>
      <c r="E138" s="724"/>
      <c r="F138" s="725"/>
      <c r="G138" s="510" t="s">
        <v>271</v>
      </c>
      <c r="H138" s="575"/>
      <c r="I138" s="519"/>
      <c r="J138" s="520"/>
      <c r="K138" s="520"/>
      <c r="L138" s="520"/>
      <c r="M138" s="520"/>
      <c r="N138" s="520"/>
    </row>
    <row r="139" spans="2:14" s="479" customFormat="1" ht="15" customHeight="1">
      <c r="B139" s="549"/>
      <c r="C139" s="724"/>
      <c r="D139" s="725"/>
      <c r="E139" s="726"/>
      <c r="F139" s="727"/>
      <c r="G139" s="510" t="s">
        <v>272</v>
      </c>
      <c r="H139" s="575"/>
      <c r="I139" s="519"/>
      <c r="J139" s="520"/>
      <c r="K139" s="520"/>
      <c r="L139" s="520"/>
      <c r="M139" s="520"/>
      <c r="N139" s="520"/>
    </row>
    <row r="140" spans="2:14" s="479" customFormat="1" ht="15" customHeight="1">
      <c r="B140" s="549"/>
      <c r="C140" s="724"/>
      <c r="D140" s="725"/>
      <c r="E140" s="580"/>
      <c r="F140" s="579"/>
      <c r="G140" s="490" t="s">
        <v>396</v>
      </c>
      <c r="H140" s="574"/>
      <c r="I140" s="516"/>
      <c r="J140" s="517"/>
      <c r="K140" s="517"/>
      <c r="L140" s="517"/>
      <c r="M140" s="517"/>
      <c r="N140" s="517"/>
    </row>
    <row r="141" spans="2:14" s="479" customFormat="1" ht="15" customHeight="1">
      <c r="B141" s="549"/>
      <c r="C141" s="724"/>
      <c r="D141" s="725"/>
      <c r="E141" s="724" t="s">
        <v>395</v>
      </c>
      <c r="F141" s="725"/>
      <c r="G141" s="496" t="s">
        <v>397</v>
      </c>
      <c r="H141" s="575"/>
      <c r="I141" s="519"/>
      <c r="J141" s="520"/>
      <c r="K141" s="520"/>
      <c r="L141" s="520"/>
      <c r="M141" s="520"/>
      <c r="N141" s="520"/>
    </row>
    <row r="142" spans="2:14" s="479" customFormat="1" ht="15" customHeight="1">
      <c r="B142" s="549"/>
      <c r="C142" s="724"/>
      <c r="D142" s="725"/>
      <c r="E142" s="724"/>
      <c r="F142" s="725"/>
      <c r="G142" s="553" t="s">
        <v>398</v>
      </c>
      <c r="H142" s="575"/>
      <c r="I142" s="519"/>
      <c r="J142" s="520"/>
      <c r="K142" s="520"/>
      <c r="L142" s="520"/>
      <c r="M142" s="520"/>
      <c r="N142" s="520"/>
    </row>
    <row r="143" spans="2:14" s="479" customFormat="1" ht="15" customHeight="1">
      <c r="B143" s="549"/>
      <c r="C143" s="724"/>
      <c r="D143" s="725"/>
      <c r="E143" s="724"/>
      <c r="F143" s="725"/>
      <c r="G143" s="553" t="s">
        <v>399</v>
      </c>
      <c r="H143" s="575"/>
      <c r="I143" s="519"/>
      <c r="J143" s="520"/>
      <c r="K143" s="520"/>
      <c r="L143" s="520"/>
      <c r="M143" s="520"/>
      <c r="N143" s="520"/>
    </row>
    <row r="144" spans="2:14" s="479" customFormat="1" ht="15" customHeight="1">
      <c r="B144" s="549"/>
      <c r="C144" s="724"/>
      <c r="D144" s="725"/>
      <c r="E144" s="724"/>
      <c r="F144" s="725"/>
      <c r="G144" s="553" t="s">
        <v>400</v>
      </c>
      <c r="H144" s="575"/>
      <c r="I144" s="519"/>
      <c r="J144" s="520"/>
      <c r="K144" s="520"/>
      <c r="L144" s="520"/>
      <c r="M144" s="520"/>
      <c r="N144" s="520"/>
    </row>
    <row r="145" spans="2:14" s="479" customFormat="1" ht="15" customHeight="1" thickBot="1">
      <c r="B145" s="549"/>
      <c r="C145" s="726"/>
      <c r="D145" s="727"/>
      <c r="E145" s="726"/>
      <c r="F145" s="727"/>
      <c r="G145" s="554" t="s">
        <v>401</v>
      </c>
      <c r="H145" s="581"/>
      <c r="I145" s="530"/>
      <c r="J145" s="531"/>
      <c r="K145" s="531"/>
      <c r="L145" s="531"/>
      <c r="M145" s="531"/>
      <c r="N145" s="531"/>
    </row>
    <row r="146" spans="2:14" s="479" customFormat="1" ht="20.100000000000001" customHeight="1" thickBot="1">
      <c r="B146" s="755" t="s">
        <v>689</v>
      </c>
      <c r="C146" s="756"/>
      <c r="D146" s="756"/>
      <c r="E146" s="756"/>
      <c r="F146" s="756"/>
      <c r="G146" s="756"/>
      <c r="H146" s="564"/>
      <c r="I146" s="564"/>
      <c r="J146" s="591"/>
      <c r="K146" s="591"/>
      <c r="L146" s="591"/>
      <c r="M146" s="592"/>
      <c r="N146" s="593"/>
    </row>
    <row r="147" spans="2:14" ht="15" customHeight="1">
      <c r="B147" s="566"/>
      <c r="C147" s="568"/>
      <c r="D147" s="568"/>
      <c r="E147" s="568"/>
      <c r="F147" s="568"/>
      <c r="G147" s="568"/>
      <c r="H147" s="578"/>
      <c r="I147" s="578"/>
      <c r="J147" s="578"/>
      <c r="K147" s="578"/>
      <c r="L147" s="578"/>
      <c r="M147" s="578"/>
      <c r="N147" s="578"/>
    </row>
    <row r="148" spans="2:14" ht="15" customHeight="1">
      <c r="B148" s="594" t="s">
        <v>406</v>
      </c>
      <c r="C148" s="488"/>
      <c r="D148" s="488"/>
      <c r="E148" s="488"/>
      <c r="F148" s="488"/>
      <c r="G148" s="488"/>
      <c r="H148" s="484"/>
      <c r="I148" s="484"/>
      <c r="J148" s="484"/>
      <c r="K148" s="484"/>
      <c r="L148" s="484"/>
      <c r="M148" s="484"/>
      <c r="N148" s="484"/>
    </row>
    <row r="149" spans="2:14" ht="18" customHeight="1">
      <c r="B149" s="594" t="s">
        <v>407</v>
      </c>
      <c r="C149" s="488"/>
      <c r="D149" s="488"/>
      <c r="E149" s="488"/>
      <c r="F149" s="488"/>
      <c r="G149" s="488"/>
      <c r="H149" s="484"/>
      <c r="I149" s="484"/>
      <c r="J149" s="484"/>
      <c r="K149" s="484"/>
      <c r="L149" s="484"/>
      <c r="M149" s="484"/>
      <c r="N149" s="484"/>
    </row>
    <row r="150" spans="2:14" ht="18" customHeight="1">
      <c r="B150" s="594" t="s">
        <v>408</v>
      </c>
      <c r="C150" s="488"/>
      <c r="D150" s="488"/>
      <c r="E150" s="488"/>
      <c r="F150" s="488"/>
      <c r="G150" s="488"/>
      <c r="H150" s="484"/>
      <c r="I150" s="484"/>
      <c r="J150" s="484"/>
      <c r="K150" s="484"/>
      <c r="L150" s="484"/>
      <c r="M150" s="484"/>
      <c r="N150" s="484"/>
    </row>
    <row r="151" spans="2:14" ht="18" customHeight="1">
      <c r="B151" s="594" t="s">
        <v>409</v>
      </c>
      <c r="C151" s="488"/>
      <c r="D151" s="488"/>
      <c r="E151" s="488"/>
      <c r="F151" s="488"/>
      <c r="G151" s="488"/>
      <c r="H151" s="484"/>
      <c r="I151" s="484"/>
      <c r="J151" s="484"/>
      <c r="K151" s="484"/>
      <c r="L151" s="484"/>
      <c r="M151" s="484"/>
      <c r="N151" s="484"/>
    </row>
    <row r="152" spans="2:14" ht="18" customHeight="1">
      <c r="B152" s="594" t="s">
        <v>410</v>
      </c>
      <c r="C152" s="488"/>
      <c r="D152" s="488"/>
      <c r="E152" s="488"/>
      <c r="F152" s="488"/>
      <c r="G152" s="488"/>
      <c r="H152" s="484"/>
      <c r="I152" s="484"/>
      <c r="J152" s="484"/>
      <c r="K152" s="484"/>
      <c r="L152" s="484"/>
      <c r="M152" s="484"/>
      <c r="N152" s="484"/>
    </row>
    <row r="153" spans="2:14" ht="18" customHeight="1">
      <c r="B153" s="483"/>
    </row>
    <row r="154" spans="2:14" ht="18" customHeight="1">
      <c r="B154" s="483"/>
    </row>
    <row r="155" spans="2:14" ht="18" customHeight="1"/>
    <row r="156" spans="2:14" ht="18" customHeight="1"/>
    <row r="157" spans="2:14" ht="18" customHeight="1"/>
    <row r="158" spans="2:14" ht="18" customHeight="1"/>
    <row r="159" spans="2:14" ht="18" customHeight="1"/>
    <row r="160" spans="2:14"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sheetData>
  <mergeCells count="30">
    <mergeCell ref="L1:N1"/>
    <mergeCell ref="C3:E3"/>
    <mergeCell ref="F3:G3"/>
    <mergeCell ref="C4:E34"/>
    <mergeCell ref="F4:F13"/>
    <mergeCell ref="F14:F16"/>
    <mergeCell ref="F17:F19"/>
    <mergeCell ref="F20:F22"/>
    <mergeCell ref="F23:F34"/>
    <mergeCell ref="F47:G47"/>
    <mergeCell ref="F48:G48"/>
    <mergeCell ref="D49:F53"/>
    <mergeCell ref="D54:F62"/>
    <mergeCell ref="D63:D132"/>
    <mergeCell ref="C133:D145"/>
    <mergeCell ref="E133:F139"/>
    <mergeCell ref="E141:F145"/>
    <mergeCell ref="B146:G146"/>
    <mergeCell ref="E63:F76"/>
    <mergeCell ref="E77:E132"/>
    <mergeCell ref="F77:F93"/>
    <mergeCell ref="F94:F102"/>
    <mergeCell ref="F103:F108"/>
    <mergeCell ref="F109:F114"/>
    <mergeCell ref="F115:F132"/>
    <mergeCell ref="C35:C132"/>
    <mergeCell ref="D35:E48"/>
    <mergeCell ref="F35:F42"/>
    <mergeCell ref="F43:F45"/>
    <mergeCell ref="F46:G46"/>
  </mergeCells>
  <phoneticPr fontId="3"/>
  <pageMargins left="0.23622047244094491" right="0.23622047244094491" top="0.74803149606299213" bottom="0.74803149606299213"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8D4DE-5938-4115-9D93-E0086D5B341E}">
  <dimension ref="A1:AI127"/>
  <sheetViews>
    <sheetView view="pageBreakPreview" topLeftCell="A99" zoomScale="115" zoomScaleNormal="85" zoomScaleSheetLayoutView="115" workbookViewId="0">
      <selection activeCell="A89" sqref="A89"/>
    </sheetView>
  </sheetViews>
  <sheetFormatPr defaultColWidth="8" defaultRowHeight="12"/>
  <cols>
    <col min="1" max="1" width="1.375" style="91" customWidth="1"/>
    <col min="2" max="4" width="2.375" style="91" customWidth="1"/>
    <col min="5" max="5" width="26.125" style="91" customWidth="1"/>
    <col min="6" max="33" width="10.875" style="91" customWidth="1"/>
    <col min="34" max="34" width="1.375" style="91" customWidth="1"/>
    <col min="35" max="59" width="10.25" style="91" customWidth="1"/>
    <col min="60" max="16384" width="8" style="91"/>
  </cols>
  <sheetData>
    <row r="1" spans="1:35" ht="13.5">
      <c r="AE1" s="675" t="s">
        <v>771</v>
      </c>
      <c r="AF1" s="630"/>
      <c r="AG1" s="630"/>
    </row>
    <row r="2" spans="1:35" s="4" customFormat="1">
      <c r="A2" s="5"/>
      <c r="B2" s="5" t="s">
        <v>411</v>
      </c>
      <c r="F2" s="5"/>
    </row>
    <row r="3" spans="1:35" ht="19.5" hidden="1">
      <c r="B3" s="638" t="s">
        <v>412</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I3" s="91" t="s">
        <v>413</v>
      </c>
    </row>
    <row r="4" spans="1:35" ht="12" customHeight="1">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row>
    <row r="5" spans="1:35" ht="14.25">
      <c r="B5" s="93" t="s">
        <v>414</v>
      </c>
    </row>
    <row r="6" spans="1:35">
      <c r="B6" s="161"/>
      <c r="C6" s="162"/>
      <c r="D6" s="162"/>
      <c r="E6" s="163"/>
      <c r="F6" s="164" t="s">
        <v>415</v>
      </c>
      <c r="G6" s="164" t="s">
        <v>416</v>
      </c>
      <c r="H6" s="164" t="s">
        <v>417</v>
      </c>
      <c r="I6" s="164" t="s">
        <v>418</v>
      </c>
      <c r="J6" s="164" t="s">
        <v>419</v>
      </c>
      <c r="K6" s="164" t="s">
        <v>420</v>
      </c>
      <c r="L6" s="164" t="s">
        <v>421</v>
      </c>
      <c r="M6" s="164" t="s">
        <v>422</v>
      </c>
      <c r="N6" s="164" t="s">
        <v>423</v>
      </c>
      <c r="O6" s="164" t="s">
        <v>424</v>
      </c>
      <c r="P6" s="164" t="s">
        <v>425</v>
      </c>
      <c r="Q6" s="164" t="s">
        <v>426</v>
      </c>
      <c r="R6" s="164" t="s">
        <v>427</v>
      </c>
      <c r="S6" s="164" t="s">
        <v>428</v>
      </c>
      <c r="T6" s="164" t="s">
        <v>429</v>
      </c>
      <c r="U6" s="164" t="s">
        <v>430</v>
      </c>
      <c r="V6" s="164" t="s">
        <v>431</v>
      </c>
      <c r="W6" s="164" t="s">
        <v>432</v>
      </c>
      <c r="X6" s="164" t="s">
        <v>433</v>
      </c>
      <c r="Y6" s="164" t="s">
        <v>434</v>
      </c>
      <c r="Z6" s="164" t="s">
        <v>435</v>
      </c>
      <c r="AA6" s="164" t="s">
        <v>436</v>
      </c>
      <c r="AB6" s="164" t="s">
        <v>437</v>
      </c>
      <c r="AC6" s="164" t="s">
        <v>438</v>
      </c>
      <c r="AD6" s="164" t="s">
        <v>439</v>
      </c>
      <c r="AE6" s="164" t="s">
        <v>440</v>
      </c>
      <c r="AF6" s="164" t="s">
        <v>441</v>
      </c>
      <c r="AG6" s="165" t="s">
        <v>29</v>
      </c>
    </row>
    <row r="7" spans="1:35" ht="13.5">
      <c r="B7" s="166" t="s">
        <v>442</v>
      </c>
      <c r="C7" s="167"/>
      <c r="D7" s="167"/>
      <c r="E7" s="168"/>
      <c r="F7" s="96">
        <f>F8+F19</f>
        <v>0</v>
      </c>
      <c r="G7" s="169">
        <f t="shared" ref="G7:AE7" si="0">G8+G19</f>
        <v>0</v>
      </c>
      <c r="H7" s="96">
        <f t="shared" si="0"/>
        <v>0</v>
      </c>
      <c r="I7" s="170">
        <f t="shared" si="0"/>
        <v>0</v>
      </c>
      <c r="J7" s="96">
        <f t="shared" si="0"/>
        <v>0</v>
      </c>
      <c r="K7" s="96">
        <f t="shared" si="0"/>
        <v>0</v>
      </c>
      <c r="L7" s="96">
        <f t="shared" si="0"/>
        <v>0</v>
      </c>
      <c r="M7" s="96">
        <f t="shared" si="0"/>
        <v>0</v>
      </c>
      <c r="N7" s="96">
        <f t="shared" si="0"/>
        <v>0</v>
      </c>
      <c r="O7" s="96">
        <f t="shared" si="0"/>
        <v>0</v>
      </c>
      <c r="P7" s="96">
        <f t="shared" si="0"/>
        <v>0</v>
      </c>
      <c r="Q7" s="96">
        <f t="shared" si="0"/>
        <v>0</v>
      </c>
      <c r="R7" s="96">
        <f t="shared" si="0"/>
        <v>0</v>
      </c>
      <c r="S7" s="96">
        <f t="shared" si="0"/>
        <v>0</v>
      </c>
      <c r="T7" s="96">
        <f t="shared" si="0"/>
        <v>0</v>
      </c>
      <c r="U7" s="96">
        <f t="shared" si="0"/>
        <v>0</v>
      </c>
      <c r="V7" s="169">
        <f t="shared" si="0"/>
        <v>0</v>
      </c>
      <c r="W7" s="96">
        <f t="shared" si="0"/>
        <v>0</v>
      </c>
      <c r="X7" s="170">
        <f t="shared" si="0"/>
        <v>0</v>
      </c>
      <c r="Y7" s="96">
        <f t="shared" si="0"/>
        <v>0</v>
      </c>
      <c r="Z7" s="96">
        <f t="shared" si="0"/>
        <v>0</v>
      </c>
      <c r="AA7" s="96">
        <f t="shared" si="0"/>
        <v>0</v>
      </c>
      <c r="AB7" s="96">
        <f t="shared" si="0"/>
        <v>0</v>
      </c>
      <c r="AC7" s="96">
        <f t="shared" si="0"/>
        <v>0</v>
      </c>
      <c r="AD7" s="96">
        <f t="shared" si="0"/>
        <v>0</v>
      </c>
      <c r="AE7" s="169">
        <f t="shared" si="0"/>
        <v>0</v>
      </c>
      <c r="AF7" s="171">
        <f>AF8+AF19</f>
        <v>0</v>
      </c>
      <c r="AG7" s="172">
        <f>SUM(F7:AF7)</f>
        <v>0</v>
      </c>
    </row>
    <row r="8" spans="1:35" ht="13.5">
      <c r="B8" s="173"/>
      <c r="C8" s="166" t="s">
        <v>443</v>
      </c>
      <c r="D8" s="167"/>
      <c r="E8" s="168"/>
      <c r="F8" s="96">
        <f>SUM(F9,F13,F14,F16)</f>
        <v>0</v>
      </c>
      <c r="G8" s="169">
        <f t="shared" ref="G8:AF8" si="1">SUM(G9,G13,G14,G16)</f>
        <v>0</v>
      </c>
      <c r="H8" s="96">
        <f t="shared" si="1"/>
        <v>0</v>
      </c>
      <c r="I8" s="170">
        <f t="shared" si="1"/>
        <v>0</v>
      </c>
      <c r="J8" s="96">
        <f t="shared" si="1"/>
        <v>0</v>
      </c>
      <c r="K8" s="96">
        <f t="shared" si="1"/>
        <v>0</v>
      </c>
      <c r="L8" s="96">
        <f t="shared" si="1"/>
        <v>0</v>
      </c>
      <c r="M8" s="96">
        <f t="shared" si="1"/>
        <v>0</v>
      </c>
      <c r="N8" s="96">
        <f t="shared" si="1"/>
        <v>0</v>
      </c>
      <c r="O8" s="96">
        <f t="shared" si="1"/>
        <v>0</v>
      </c>
      <c r="P8" s="96">
        <f t="shared" si="1"/>
        <v>0</v>
      </c>
      <c r="Q8" s="96">
        <f t="shared" si="1"/>
        <v>0</v>
      </c>
      <c r="R8" s="96">
        <f t="shared" si="1"/>
        <v>0</v>
      </c>
      <c r="S8" s="96">
        <f t="shared" si="1"/>
        <v>0</v>
      </c>
      <c r="T8" s="96">
        <f t="shared" si="1"/>
        <v>0</v>
      </c>
      <c r="U8" s="96">
        <f t="shared" si="1"/>
        <v>0</v>
      </c>
      <c r="V8" s="169">
        <f t="shared" si="1"/>
        <v>0</v>
      </c>
      <c r="W8" s="96">
        <f t="shared" si="1"/>
        <v>0</v>
      </c>
      <c r="X8" s="170">
        <f t="shared" si="1"/>
        <v>0</v>
      </c>
      <c r="Y8" s="96">
        <f t="shared" si="1"/>
        <v>0</v>
      </c>
      <c r="Z8" s="96">
        <f t="shared" si="1"/>
        <v>0</v>
      </c>
      <c r="AA8" s="96">
        <f t="shared" si="1"/>
        <v>0</v>
      </c>
      <c r="AB8" s="96">
        <f t="shared" si="1"/>
        <v>0</v>
      </c>
      <c r="AC8" s="96">
        <f t="shared" si="1"/>
        <v>0</v>
      </c>
      <c r="AD8" s="96">
        <f t="shared" si="1"/>
        <v>0</v>
      </c>
      <c r="AE8" s="169">
        <f t="shared" si="1"/>
        <v>0</v>
      </c>
      <c r="AF8" s="171">
        <f t="shared" si="1"/>
        <v>0</v>
      </c>
      <c r="AG8" s="172">
        <f t="shared" ref="AG8:AG49" si="2">SUM(F8:AF8)</f>
        <v>0</v>
      </c>
    </row>
    <row r="9" spans="1:35" ht="13.5">
      <c r="B9" s="173"/>
      <c r="C9" s="173"/>
      <c r="D9" s="166" t="s">
        <v>739</v>
      </c>
      <c r="E9" s="168"/>
      <c r="F9" s="96">
        <f>SUM(F10:F12)</f>
        <v>0</v>
      </c>
      <c r="G9" s="169">
        <f t="shared" ref="G9:W9" si="3">SUM(G10:G12)</f>
        <v>0</v>
      </c>
      <c r="H9" s="96">
        <f t="shared" si="3"/>
        <v>0</v>
      </c>
      <c r="I9" s="170">
        <f t="shared" si="3"/>
        <v>0</v>
      </c>
      <c r="J9" s="96">
        <f t="shared" si="3"/>
        <v>0</v>
      </c>
      <c r="K9" s="96">
        <f t="shared" si="3"/>
        <v>0</v>
      </c>
      <c r="L9" s="96">
        <f t="shared" si="3"/>
        <v>0</v>
      </c>
      <c r="M9" s="96">
        <f t="shared" si="3"/>
        <v>0</v>
      </c>
      <c r="N9" s="96">
        <f t="shared" si="3"/>
        <v>0</v>
      </c>
      <c r="O9" s="96">
        <f t="shared" si="3"/>
        <v>0</v>
      </c>
      <c r="P9" s="96">
        <f t="shared" si="3"/>
        <v>0</v>
      </c>
      <c r="Q9" s="96">
        <f t="shared" si="3"/>
        <v>0</v>
      </c>
      <c r="R9" s="96">
        <f t="shared" si="3"/>
        <v>0</v>
      </c>
      <c r="S9" s="96">
        <f t="shared" si="3"/>
        <v>0</v>
      </c>
      <c r="T9" s="96">
        <f t="shared" si="3"/>
        <v>0</v>
      </c>
      <c r="U9" s="96">
        <f t="shared" si="3"/>
        <v>0</v>
      </c>
      <c r="V9" s="169">
        <f t="shared" si="3"/>
        <v>0</v>
      </c>
      <c r="W9" s="96">
        <f t="shared" si="3"/>
        <v>0</v>
      </c>
      <c r="X9" s="170">
        <f t="shared" ref="X9:AF9" si="4">SUM(X10:X12)</f>
        <v>0</v>
      </c>
      <c r="Y9" s="96">
        <f t="shared" si="4"/>
        <v>0</v>
      </c>
      <c r="Z9" s="96">
        <f t="shared" si="4"/>
        <v>0</v>
      </c>
      <c r="AA9" s="96">
        <f t="shared" si="4"/>
        <v>0</v>
      </c>
      <c r="AB9" s="96">
        <f t="shared" si="4"/>
        <v>0</v>
      </c>
      <c r="AC9" s="96">
        <f t="shared" si="4"/>
        <v>0</v>
      </c>
      <c r="AD9" s="96">
        <f t="shared" si="4"/>
        <v>0</v>
      </c>
      <c r="AE9" s="169">
        <f t="shared" si="4"/>
        <v>0</v>
      </c>
      <c r="AF9" s="171">
        <f t="shared" si="4"/>
        <v>0</v>
      </c>
      <c r="AG9" s="172">
        <f t="shared" si="2"/>
        <v>0</v>
      </c>
    </row>
    <row r="10" spans="1:35" ht="13.5">
      <c r="B10" s="173"/>
      <c r="C10" s="173"/>
      <c r="D10" s="173"/>
      <c r="E10" s="174" t="s">
        <v>760</v>
      </c>
      <c r="F10" s="175"/>
      <c r="G10" s="176"/>
      <c r="H10" s="175"/>
      <c r="I10" s="177"/>
      <c r="J10" s="175"/>
      <c r="K10" s="175"/>
      <c r="L10" s="175"/>
      <c r="M10" s="175"/>
      <c r="N10" s="175"/>
      <c r="O10" s="175"/>
      <c r="P10" s="175"/>
      <c r="Q10" s="175"/>
      <c r="R10" s="175"/>
      <c r="S10" s="175"/>
      <c r="T10" s="175"/>
      <c r="U10" s="175"/>
      <c r="V10" s="176"/>
      <c r="W10" s="175"/>
      <c r="X10" s="177"/>
      <c r="Y10" s="175"/>
      <c r="Z10" s="175"/>
      <c r="AA10" s="175"/>
      <c r="AB10" s="175"/>
      <c r="AC10" s="175"/>
      <c r="AD10" s="175"/>
      <c r="AE10" s="176"/>
      <c r="AF10" s="178"/>
      <c r="AG10" s="172">
        <f t="shared" si="2"/>
        <v>0</v>
      </c>
    </row>
    <row r="11" spans="1:35" ht="13.5">
      <c r="B11" s="173"/>
      <c r="C11" s="173"/>
      <c r="D11" s="173"/>
      <c r="E11" s="179" t="s">
        <v>761</v>
      </c>
      <c r="F11" s="180"/>
      <c r="G11" s="181"/>
      <c r="H11" s="180"/>
      <c r="I11" s="182"/>
      <c r="J11" s="180"/>
      <c r="K11" s="180"/>
      <c r="L11" s="180"/>
      <c r="M11" s="180"/>
      <c r="N11" s="180"/>
      <c r="O11" s="180"/>
      <c r="P11" s="180"/>
      <c r="Q11" s="180"/>
      <c r="R11" s="180"/>
      <c r="S11" s="180"/>
      <c r="T11" s="180"/>
      <c r="U11" s="180"/>
      <c r="V11" s="181"/>
      <c r="W11" s="180"/>
      <c r="X11" s="182"/>
      <c r="Y11" s="180"/>
      <c r="Z11" s="180"/>
      <c r="AA11" s="180"/>
      <c r="AB11" s="180"/>
      <c r="AC11" s="180"/>
      <c r="AD11" s="180"/>
      <c r="AE11" s="181"/>
      <c r="AF11" s="120"/>
      <c r="AG11" s="172">
        <f t="shared" si="2"/>
        <v>0</v>
      </c>
    </row>
    <row r="12" spans="1:35" ht="13.5">
      <c r="B12" s="173"/>
      <c r="C12" s="173"/>
      <c r="D12" s="183"/>
      <c r="E12" s="184" t="s">
        <v>762</v>
      </c>
      <c r="F12" s="185"/>
      <c r="G12" s="186"/>
      <c r="H12" s="185"/>
      <c r="I12" s="187"/>
      <c r="J12" s="185"/>
      <c r="K12" s="185"/>
      <c r="L12" s="185"/>
      <c r="M12" s="185"/>
      <c r="N12" s="185"/>
      <c r="O12" s="185"/>
      <c r="P12" s="185"/>
      <c r="Q12" s="185"/>
      <c r="R12" s="185"/>
      <c r="S12" s="185"/>
      <c r="T12" s="185"/>
      <c r="U12" s="185"/>
      <c r="V12" s="186"/>
      <c r="W12" s="185"/>
      <c r="X12" s="187"/>
      <c r="Y12" s="185"/>
      <c r="Z12" s="185"/>
      <c r="AA12" s="185"/>
      <c r="AB12" s="185"/>
      <c r="AC12" s="185"/>
      <c r="AD12" s="185"/>
      <c r="AE12" s="186"/>
      <c r="AF12" s="188"/>
      <c r="AG12" s="172">
        <f t="shared" si="2"/>
        <v>0</v>
      </c>
    </row>
    <row r="13" spans="1:35" ht="13.5">
      <c r="B13" s="173"/>
      <c r="C13" s="173"/>
      <c r="D13" s="94" t="s">
        <v>743</v>
      </c>
      <c r="E13" s="92"/>
      <c r="F13" s="190"/>
      <c r="G13" s="191"/>
      <c r="H13" s="190"/>
      <c r="I13" s="192"/>
      <c r="J13" s="190"/>
      <c r="K13" s="190"/>
      <c r="L13" s="190"/>
      <c r="M13" s="190"/>
      <c r="N13" s="190"/>
      <c r="O13" s="190"/>
      <c r="P13" s="190"/>
      <c r="Q13" s="190"/>
      <c r="R13" s="190"/>
      <c r="S13" s="190"/>
      <c r="T13" s="190"/>
      <c r="U13" s="190"/>
      <c r="V13" s="191"/>
      <c r="W13" s="190"/>
      <c r="X13" s="192"/>
      <c r="Y13" s="190"/>
      <c r="Z13" s="190"/>
      <c r="AA13" s="190"/>
      <c r="AB13" s="190"/>
      <c r="AC13" s="190"/>
      <c r="AD13" s="190"/>
      <c r="AE13" s="191"/>
      <c r="AF13" s="193"/>
      <c r="AG13" s="172">
        <f t="shared" si="2"/>
        <v>0</v>
      </c>
    </row>
    <row r="14" spans="1:35" ht="13.5">
      <c r="B14" s="173"/>
      <c r="C14" s="173"/>
      <c r="D14" s="166" t="s">
        <v>744</v>
      </c>
      <c r="E14" s="168"/>
      <c r="F14" s="96">
        <f t="shared" ref="F14:AF14" si="5">SUM(F15:F15)</f>
        <v>0</v>
      </c>
      <c r="G14" s="169">
        <f t="shared" si="5"/>
        <v>0</v>
      </c>
      <c r="H14" s="96">
        <f t="shared" si="5"/>
        <v>0</v>
      </c>
      <c r="I14" s="170">
        <f t="shared" si="5"/>
        <v>0</v>
      </c>
      <c r="J14" s="96">
        <f t="shared" si="5"/>
        <v>0</v>
      </c>
      <c r="K14" s="96">
        <f t="shared" si="5"/>
        <v>0</v>
      </c>
      <c r="L14" s="96">
        <f t="shared" si="5"/>
        <v>0</v>
      </c>
      <c r="M14" s="96">
        <f t="shared" si="5"/>
        <v>0</v>
      </c>
      <c r="N14" s="96">
        <f t="shared" si="5"/>
        <v>0</v>
      </c>
      <c r="O14" s="96">
        <f t="shared" si="5"/>
        <v>0</v>
      </c>
      <c r="P14" s="96">
        <f t="shared" si="5"/>
        <v>0</v>
      </c>
      <c r="Q14" s="96">
        <f t="shared" si="5"/>
        <v>0</v>
      </c>
      <c r="R14" s="96">
        <f t="shared" si="5"/>
        <v>0</v>
      </c>
      <c r="S14" s="96">
        <f t="shared" si="5"/>
        <v>0</v>
      </c>
      <c r="T14" s="96">
        <f t="shared" si="5"/>
        <v>0</v>
      </c>
      <c r="U14" s="96">
        <f t="shared" si="5"/>
        <v>0</v>
      </c>
      <c r="V14" s="169">
        <f t="shared" si="5"/>
        <v>0</v>
      </c>
      <c r="W14" s="96">
        <f t="shared" si="5"/>
        <v>0</v>
      </c>
      <c r="X14" s="170">
        <f t="shared" si="5"/>
        <v>0</v>
      </c>
      <c r="Y14" s="96">
        <f t="shared" si="5"/>
        <v>0</v>
      </c>
      <c r="Z14" s="96">
        <f t="shared" si="5"/>
        <v>0</v>
      </c>
      <c r="AA14" s="96">
        <f t="shared" si="5"/>
        <v>0</v>
      </c>
      <c r="AB14" s="96">
        <f t="shared" si="5"/>
        <v>0</v>
      </c>
      <c r="AC14" s="96">
        <f t="shared" si="5"/>
        <v>0</v>
      </c>
      <c r="AD14" s="96">
        <f t="shared" si="5"/>
        <v>0</v>
      </c>
      <c r="AE14" s="169">
        <f t="shared" si="5"/>
        <v>0</v>
      </c>
      <c r="AF14" s="171">
        <f t="shared" si="5"/>
        <v>0</v>
      </c>
      <c r="AG14" s="172">
        <f t="shared" si="2"/>
        <v>0</v>
      </c>
    </row>
    <row r="15" spans="1:35" ht="13.5">
      <c r="B15" s="173"/>
      <c r="C15" s="173"/>
      <c r="D15" s="173"/>
      <c r="E15" s="174" t="s">
        <v>764</v>
      </c>
      <c r="F15" s="175"/>
      <c r="G15" s="176"/>
      <c r="H15" s="175"/>
      <c r="I15" s="177"/>
      <c r="J15" s="175"/>
      <c r="K15" s="175"/>
      <c r="L15" s="175"/>
      <c r="M15" s="175"/>
      <c r="N15" s="175"/>
      <c r="O15" s="175"/>
      <c r="P15" s="175"/>
      <c r="Q15" s="175"/>
      <c r="R15" s="175"/>
      <c r="S15" s="175"/>
      <c r="T15" s="175"/>
      <c r="U15" s="175"/>
      <c r="V15" s="176"/>
      <c r="W15" s="175"/>
      <c r="X15" s="177"/>
      <c r="Y15" s="175"/>
      <c r="Z15" s="175"/>
      <c r="AA15" s="175"/>
      <c r="AB15" s="175"/>
      <c r="AC15" s="175"/>
      <c r="AD15" s="175"/>
      <c r="AE15" s="176"/>
      <c r="AF15" s="178"/>
      <c r="AG15" s="172">
        <f t="shared" si="2"/>
        <v>0</v>
      </c>
    </row>
    <row r="16" spans="1:35" ht="13.5">
      <c r="B16" s="173"/>
      <c r="C16" s="173"/>
      <c r="D16" s="201" t="s">
        <v>763</v>
      </c>
      <c r="E16" s="168"/>
      <c r="F16" s="96">
        <f>SUM(F17:F18)</f>
        <v>0</v>
      </c>
      <c r="G16" s="96">
        <f t="shared" ref="G16:AF16" si="6">SUM(G17:G18)</f>
        <v>0</v>
      </c>
      <c r="H16" s="96">
        <f t="shared" si="6"/>
        <v>0</v>
      </c>
      <c r="I16" s="96">
        <f t="shared" si="6"/>
        <v>0</v>
      </c>
      <c r="J16" s="96">
        <f t="shared" si="6"/>
        <v>0</v>
      </c>
      <c r="K16" s="96">
        <f t="shared" si="6"/>
        <v>0</v>
      </c>
      <c r="L16" s="96">
        <f t="shared" si="6"/>
        <v>0</v>
      </c>
      <c r="M16" s="96">
        <f t="shared" si="6"/>
        <v>0</v>
      </c>
      <c r="N16" s="96">
        <f t="shared" si="6"/>
        <v>0</v>
      </c>
      <c r="O16" s="96">
        <f t="shared" si="6"/>
        <v>0</v>
      </c>
      <c r="P16" s="96">
        <f t="shared" si="6"/>
        <v>0</v>
      </c>
      <c r="Q16" s="96">
        <f t="shared" si="6"/>
        <v>0</v>
      </c>
      <c r="R16" s="96">
        <f t="shared" si="6"/>
        <v>0</v>
      </c>
      <c r="S16" s="96">
        <f t="shared" si="6"/>
        <v>0</v>
      </c>
      <c r="T16" s="96">
        <f t="shared" si="6"/>
        <v>0</v>
      </c>
      <c r="U16" s="96">
        <f t="shared" si="6"/>
        <v>0</v>
      </c>
      <c r="V16" s="96">
        <f t="shared" si="6"/>
        <v>0</v>
      </c>
      <c r="W16" s="96">
        <f t="shared" si="6"/>
        <v>0</v>
      </c>
      <c r="X16" s="170">
        <f t="shared" si="6"/>
        <v>0</v>
      </c>
      <c r="Y16" s="96">
        <f t="shared" si="6"/>
        <v>0</v>
      </c>
      <c r="Z16" s="96">
        <f t="shared" si="6"/>
        <v>0</v>
      </c>
      <c r="AA16" s="96">
        <f t="shared" si="6"/>
        <v>0</v>
      </c>
      <c r="AB16" s="96">
        <f t="shared" si="6"/>
        <v>0</v>
      </c>
      <c r="AC16" s="96">
        <f t="shared" si="6"/>
        <v>0</v>
      </c>
      <c r="AD16" s="96">
        <f t="shared" si="6"/>
        <v>0</v>
      </c>
      <c r="AE16" s="96">
        <f t="shared" si="6"/>
        <v>0</v>
      </c>
      <c r="AF16" s="96">
        <f t="shared" si="6"/>
        <v>0</v>
      </c>
      <c r="AG16" s="172">
        <f t="shared" si="2"/>
        <v>0</v>
      </c>
    </row>
    <row r="17" spans="2:33" ht="13.5">
      <c r="B17" s="173"/>
      <c r="C17" s="173"/>
      <c r="D17" s="97"/>
      <c r="E17" s="353" t="s">
        <v>444</v>
      </c>
      <c r="F17" s="190"/>
      <c r="G17" s="191"/>
      <c r="H17" s="190"/>
      <c r="I17" s="192"/>
      <c r="J17" s="190"/>
      <c r="K17" s="190"/>
      <c r="L17" s="190"/>
      <c r="M17" s="190"/>
      <c r="N17" s="190"/>
      <c r="O17" s="190"/>
      <c r="P17" s="190"/>
      <c r="Q17" s="190"/>
      <c r="R17" s="190"/>
      <c r="S17" s="190"/>
      <c r="T17" s="190"/>
      <c r="U17" s="190"/>
      <c r="V17" s="191"/>
      <c r="W17" s="190"/>
      <c r="X17" s="192"/>
      <c r="Y17" s="190"/>
      <c r="Z17" s="190"/>
      <c r="AA17" s="190"/>
      <c r="AB17" s="190"/>
      <c r="AC17" s="190"/>
      <c r="AD17" s="190"/>
      <c r="AE17" s="191"/>
      <c r="AF17" s="193"/>
      <c r="AG17" s="172">
        <f t="shared" si="2"/>
        <v>0</v>
      </c>
    </row>
    <row r="18" spans="2:33" ht="13.5">
      <c r="B18" s="173"/>
      <c r="C18" s="183"/>
      <c r="D18" s="183"/>
      <c r="E18" s="353" t="s">
        <v>445</v>
      </c>
      <c r="F18" s="190"/>
      <c r="G18" s="191"/>
      <c r="H18" s="190"/>
      <c r="I18" s="192"/>
      <c r="J18" s="190"/>
      <c r="K18" s="190"/>
      <c r="L18" s="190"/>
      <c r="M18" s="190"/>
      <c r="N18" s="190"/>
      <c r="O18" s="190"/>
      <c r="P18" s="190"/>
      <c r="Q18" s="190"/>
      <c r="R18" s="190"/>
      <c r="S18" s="190"/>
      <c r="T18" s="190"/>
      <c r="U18" s="190"/>
      <c r="V18" s="191"/>
      <c r="W18" s="190"/>
      <c r="X18" s="192"/>
      <c r="Y18" s="190"/>
      <c r="Z18" s="190"/>
      <c r="AA18" s="190"/>
      <c r="AB18" s="190"/>
      <c r="AC18" s="190"/>
      <c r="AD18" s="190"/>
      <c r="AE18" s="191"/>
      <c r="AF18" s="193"/>
      <c r="AG18" s="172">
        <f t="shared" si="2"/>
        <v>0</v>
      </c>
    </row>
    <row r="19" spans="2:33" ht="13.5">
      <c r="B19" s="173"/>
      <c r="C19" s="202" t="s">
        <v>446</v>
      </c>
      <c r="D19" s="203"/>
      <c r="E19" s="203"/>
      <c r="F19" s="466">
        <f>SUM(F20:F21)</f>
        <v>0</v>
      </c>
      <c r="G19" s="96">
        <f t="shared" ref="G19:AE19" si="7">SUM(G20:G21)</f>
        <v>0</v>
      </c>
      <c r="H19" s="96">
        <f t="shared" si="7"/>
        <v>0</v>
      </c>
      <c r="I19" s="96">
        <f t="shared" si="7"/>
        <v>0</v>
      </c>
      <c r="J19" s="170">
        <f t="shared" si="7"/>
        <v>0</v>
      </c>
      <c r="K19" s="96">
        <f t="shared" si="7"/>
        <v>0</v>
      </c>
      <c r="L19" s="96">
        <f t="shared" si="7"/>
        <v>0</v>
      </c>
      <c r="M19" s="96">
        <f t="shared" si="7"/>
        <v>0</v>
      </c>
      <c r="N19" s="96">
        <f t="shared" si="7"/>
        <v>0</v>
      </c>
      <c r="O19" s="96">
        <f t="shared" si="7"/>
        <v>0</v>
      </c>
      <c r="P19" s="96">
        <f t="shared" si="7"/>
        <v>0</v>
      </c>
      <c r="Q19" s="96">
        <f t="shared" si="7"/>
        <v>0</v>
      </c>
      <c r="R19" s="96">
        <f t="shared" si="7"/>
        <v>0</v>
      </c>
      <c r="S19" s="96">
        <f t="shared" si="7"/>
        <v>0</v>
      </c>
      <c r="T19" s="96">
        <f t="shared" si="7"/>
        <v>0</v>
      </c>
      <c r="U19" s="96">
        <f t="shared" si="7"/>
        <v>0</v>
      </c>
      <c r="V19" s="96">
        <f t="shared" si="7"/>
        <v>0</v>
      </c>
      <c r="W19" s="96">
        <f t="shared" si="7"/>
        <v>0</v>
      </c>
      <c r="X19" s="96">
        <f t="shared" si="7"/>
        <v>0</v>
      </c>
      <c r="Y19" s="96">
        <f t="shared" si="7"/>
        <v>0</v>
      </c>
      <c r="Z19" s="96">
        <f t="shared" si="7"/>
        <v>0</v>
      </c>
      <c r="AA19" s="96">
        <f t="shared" si="7"/>
        <v>0</v>
      </c>
      <c r="AB19" s="96">
        <f t="shared" si="7"/>
        <v>0</v>
      </c>
      <c r="AC19" s="96">
        <f t="shared" si="7"/>
        <v>0</v>
      </c>
      <c r="AD19" s="96">
        <f t="shared" si="7"/>
        <v>0</v>
      </c>
      <c r="AE19" s="96">
        <f t="shared" si="7"/>
        <v>0</v>
      </c>
      <c r="AF19" s="96">
        <f t="shared" ref="AF19" si="8">SUM(AF20:AF21)</f>
        <v>0</v>
      </c>
      <c r="AG19" s="172">
        <f>SUM(F19:AF19)</f>
        <v>0</v>
      </c>
    </row>
    <row r="20" spans="2:33" ht="13.5">
      <c r="B20" s="173"/>
      <c r="C20" s="173"/>
      <c r="D20" s="99" t="s">
        <v>447</v>
      </c>
      <c r="E20" s="100"/>
      <c r="F20" s="133"/>
      <c r="G20" s="175"/>
      <c r="H20" s="175"/>
      <c r="I20" s="175"/>
      <c r="J20" s="177"/>
      <c r="K20" s="175"/>
      <c r="L20" s="175"/>
      <c r="M20" s="175"/>
      <c r="N20" s="175"/>
      <c r="O20" s="175"/>
      <c r="P20" s="175"/>
      <c r="Q20" s="175"/>
      <c r="R20" s="175"/>
      <c r="S20" s="175"/>
      <c r="T20" s="175"/>
      <c r="U20" s="175"/>
      <c r="V20" s="175"/>
      <c r="W20" s="175"/>
      <c r="X20" s="177"/>
      <c r="Y20" s="175"/>
      <c r="Z20" s="175"/>
      <c r="AA20" s="175"/>
      <c r="AB20" s="175"/>
      <c r="AC20" s="175"/>
      <c r="AD20" s="175"/>
      <c r="AE20" s="175"/>
      <c r="AF20" s="175"/>
      <c r="AG20" s="172">
        <f t="shared" si="2"/>
        <v>0</v>
      </c>
    </row>
    <row r="21" spans="2:33" ht="13.5">
      <c r="B21" s="183"/>
      <c r="C21" s="183"/>
      <c r="D21" s="104" t="s">
        <v>447</v>
      </c>
      <c r="E21" s="106"/>
      <c r="F21" s="467"/>
      <c r="G21" s="185"/>
      <c r="H21" s="185"/>
      <c r="I21" s="185"/>
      <c r="J21" s="187"/>
      <c r="K21" s="185"/>
      <c r="L21" s="185"/>
      <c r="M21" s="185"/>
      <c r="N21" s="185"/>
      <c r="O21" s="185"/>
      <c r="P21" s="185"/>
      <c r="Q21" s="185"/>
      <c r="R21" s="185"/>
      <c r="S21" s="185"/>
      <c r="T21" s="185"/>
      <c r="U21" s="185"/>
      <c r="V21" s="185"/>
      <c r="W21" s="185"/>
      <c r="X21" s="187"/>
      <c r="Y21" s="185"/>
      <c r="Z21" s="185"/>
      <c r="AA21" s="185"/>
      <c r="AB21" s="185"/>
      <c r="AC21" s="185"/>
      <c r="AD21" s="185"/>
      <c r="AE21" s="185"/>
      <c r="AF21" s="185"/>
      <c r="AG21" s="172">
        <f t="shared" si="2"/>
        <v>0</v>
      </c>
    </row>
    <row r="22" spans="2:33" ht="13.5">
      <c r="B22" s="166" t="s">
        <v>448</v>
      </c>
      <c r="C22" s="167"/>
      <c r="D22" s="167"/>
      <c r="E22" s="168"/>
      <c r="F22" s="96">
        <f>SUM(F23,F26,F27,F29,F33)</f>
        <v>0</v>
      </c>
      <c r="G22" s="169">
        <f t="shared" ref="G22:AF22" si="9">SUM(G23,G26,G27,G29)</f>
        <v>0</v>
      </c>
      <c r="H22" s="96">
        <f t="shared" si="9"/>
        <v>0</v>
      </c>
      <c r="I22" s="96">
        <f t="shared" si="9"/>
        <v>0</v>
      </c>
      <c r="J22" s="170">
        <f t="shared" si="9"/>
        <v>0</v>
      </c>
      <c r="K22" s="96">
        <f t="shared" si="9"/>
        <v>0</v>
      </c>
      <c r="L22" s="96">
        <f t="shared" si="9"/>
        <v>0</v>
      </c>
      <c r="M22" s="96">
        <f t="shared" si="9"/>
        <v>0</v>
      </c>
      <c r="N22" s="96">
        <f t="shared" si="9"/>
        <v>0</v>
      </c>
      <c r="O22" s="96">
        <f t="shared" si="9"/>
        <v>0</v>
      </c>
      <c r="P22" s="96">
        <f t="shared" si="9"/>
        <v>0</v>
      </c>
      <c r="Q22" s="96">
        <f t="shared" si="9"/>
        <v>0</v>
      </c>
      <c r="R22" s="96">
        <f t="shared" si="9"/>
        <v>0</v>
      </c>
      <c r="S22" s="96">
        <f t="shared" si="9"/>
        <v>0</v>
      </c>
      <c r="T22" s="96">
        <f t="shared" si="9"/>
        <v>0</v>
      </c>
      <c r="U22" s="96">
        <f t="shared" si="9"/>
        <v>0</v>
      </c>
      <c r="V22" s="169">
        <f t="shared" si="9"/>
        <v>0</v>
      </c>
      <c r="W22" s="96">
        <f t="shared" si="9"/>
        <v>0</v>
      </c>
      <c r="X22" s="170">
        <f t="shared" si="9"/>
        <v>0</v>
      </c>
      <c r="Y22" s="96">
        <f t="shared" si="9"/>
        <v>0</v>
      </c>
      <c r="Z22" s="96">
        <f t="shared" si="9"/>
        <v>0</v>
      </c>
      <c r="AA22" s="96">
        <f t="shared" si="9"/>
        <v>0</v>
      </c>
      <c r="AB22" s="96">
        <f t="shared" si="9"/>
        <v>0</v>
      </c>
      <c r="AC22" s="96">
        <f t="shared" si="9"/>
        <v>0</v>
      </c>
      <c r="AD22" s="96">
        <f t="shared" si="9"/>
        <v>0</v>
      </c>
      <c r="AE22" s="169">
        <f t="shared" si="9"/>
        <v>0</v>
      </c>
      <c r="AF22" s="171">
        <f t="shared" si="9"/>
        <v>0</v>
      </c>
      <c r="AG22" s="172">
        <f t="shared" si="2"/>
        <v>0</v>
      </c>
    </row>
    <row r="23" spans="2:33" ht="13.5">
      <c r="B23" s="173"/>
      <c r="C23" s="166" t="s">
        <v>449</v>
      </c>
      <c r="D23" s="167"/>
      <c r="E23" s="168"/>
      <c r="F23" s="96">
        <f>SUM(F24:F25)</f>
        <v>0</v>
      </c>
      <c r="G23" s="169">
        <f t="shared" ref="G23:W23" si="10">SUM(G24:G25)</f>
        <v>0</v>
      </c>
      <c r="H23" s="96">
        <f t="shared" si="10"/>
        <v>0</v>
      </c>
      <c r="I23" s="96">
        <f t="shared" si="10"/>
        <v>0</v>
      </c>
      <c r="J23" s="170">
        <f t="shared" si="10"/>
        <v>0</v>
      </c>
      <c r="K23" s="96">
        <f t="shared" si="10"/>
        <v>0</v>
      </c>
      <c r="L23" s="96">
        <f t="shared" si="10"/>
        <v>0</v>
      </c>
      <c r="M23" s="96">
        <f t="shared" si="10"/>
        <v>0</v>
      </c>
      <c r="N23" s="96">
        <f t="shared" si="10"/>
        <v>0</v>
      </c>
      <c r="O23" s="96">
        <f t="shared" si="10"/>
        <v>0</v>
      </c>
      <c r="P23" s="96">
        <f t="shared" si="10"/>
        <v>0</v>
      </c>
      <c r="Q23" s="96">
        <f t="shared" si="10"/>
        <v>0</v>
      </c>
      <c r="R23" s="96">
        <f t="shared" si="10"/>
        <v>0</v>
      </c>
      <c r="S23" s="96">
        <f t="shared" si="10"/>
        <v>0</v>
      </c>
      <c r="T23" s="96">
        <f t="shared" si="10"/>
        <v>0</v>
      </c>
      <c r="U23" s="96">
        <f t="shared" si="10"/>
        <v>0</v>
      </c>
      <c r="V23" s="169">
        <f t="shared" si="10"/>
        <v>0</v>
      </c>
      <c r="W23" s="96">
        <f t="shared" si="10"/>
        <v>0</v>
      </c>
      <c r="X23" s="170">
        <f t="shared" ref="X23:AF23" si="11">SUM(X24:X25)</f>
        <v>0</v>
      </c>
      <c r="Y23" s="96">
        <f t="shared" si="11"/>
        <v>0</v>
      </c>
      <c r="Z23" s="96">
        <f t="shared" si="11"/>
        <v>0</v>
      </c>
      <c r="AA23" s="96">
        <f t="shared" si="11"/>
        <v>0</v>
      </c>
      <c r="AB23" s="96">
        <f t="shared" si="11"/>
        <v>0</v>
      </c>
      <c r="AC23" s="96">
        <f t="shared" si="11"/>
        <v>0</v>
      </c>
      <c r="AD23" s="96">
        <f t="shared" si="11"/>
        <v>0</v>
      </c>
      <c r="AE23" s="169">
        <f t="shared" si="11"/>
        <v>0</v>
      </c>
      <c r="AF23" s="171">
        <f t="shared" si="11"/>
        <v>0</v>
      </c>
      <c r="AG23" s="172">
        <f t="shared" si="2"/>
        <v>0</v>
      </c>
    </row>
    <row r="24" spans="2:33" ht="13.5">
      <c r="B24" s="173"/>
      <c r="C24" s="173"/>
      <c r="D24" s="99" t="s">
        <v>450</v>
      </c>
      <c r="E24" s="100"/>
      <c r="F24" s="175"/>
      <c r="G24" s="176"/>
      <c r="H24" s="175"/>
      <c r="I24" s="175"/>
      <c r="J24" s="177"/>
      <c r="K24" s="175"/>
      <c r="L24" s="175"/>
      <c r="M24" s="175"/>
      <c r="N24" s="175"/>
      <c r="O24" s="175"/>
      <c r="P24" s="175"/>
      <c r="Q24" s="175"/>
      <c r="R24" s="175"/>
      <c r="S24" s="175"/>
      <c r="T24" s="175"/>
      <c r="U24" s="175"/>
      <c r="V24" s="176"/>
      <c r="W24" s="175"/>
      <c r="X24" s="177"/>
      <c r="Y24" s="175"/>
      <c r="Z24" s="175"/>
      <c r="AA24" s="175"/>
      <c r="AB24" s="175"/>
      <c r="AC24" s="175"/>
      <c r="AD24" s="175"/>
      <c r="AE24" s="176"/>
      <c r="AF24" s="178"/>
      <c r="AG24" s="172">
        <f t="shared" si="2"/>
        <v>0</v>
      </c>
    </row>
    <row r="25" spans="2:33" ht="13.5">
      <c r="B25" s="173"/>
      <c r="C25" s="183"/>
      <c r="D25" s="104" t="s">
        <v>451</v>
      </c>
      <c r="E25" s="106"/>
      <c r="F25" s="185"/>
      <c r="G25" s="186"/>
      <c r="H25" s="185"/>
      <c r="I25" s="185"/>
      <c r="J25" s="187"/>
      <c r="K25" s="185"/>
      <c r="L25" s="185"/>
      <c r="M25" s="185"/>
      <c r="N25" s="185"/>
      <c r="O25" s="185"/>
      <c r="P25" s="185"/>
      <c r="Q25" s="185"/>
      <c r="R25" s="185"/>
      <c r="S25" s="185"/>
      <c r="T25" s="185"/>
      <c r="U25" s="185"/>
      <c r="V25" s="186"/>
      <c r="W25" s="185"/>
      <c r="X25" s="187"/>
      <c r="Y25" s="185"/>
      <c r="Z25" s="185"/>
      <c r="AA25" s="185"/>
      <c r="AB25" s="185"/>
      <c r="AC25" s="185"/>
      <c r="AD25" s="185"/>
      <c r="AE25" s="186"/>
      <c r="AF25" s="188"/>
      <c r="AG25" s="172">
        <f t="shared" si="2"/>
        <v>0</v>
      </c>
    </row>
    <row r="26" spans="2:33" s="88" customFormat="1" ht="13.5">
      <c r="B26" s="80"/>
      <c r="C26" s="194" t="s">
        <v>452</v>
      </c>
      <c r="D26" s="195"/>
      <c r="E26" s="196"/>
      <c r="F26" s="197"/>
      <c r="G26" s="198"/>
      <c r="H26" s="197"/>
      <c r="I26" s="197"/>
      <c r="J26" s="199"/>
      <c r="K26" s="197"/>
      <c r="L26" s="197"/>
      <c r="M26" s="197"/>
      <c r="N26" s="197"/>
      <c r="O26" s="197"/>
      <c r="P26" s="197"/>
      <c r="Q26" s="197"/>
      <c r="R26" s="197"/>
      <c r="S26" s="197"/>
      <c r="T26" s="197"/>
      <c r="U26" s="197"/>
      <c r="V26" s="198"/>
      <c r="W26" s="197"/>
      <c r="X26" s="199"/>
      <c r="Y26" s="197"/>
      <c r="Z26" s="197"/>
      <c r="AA26" s="197"/>
      <c r="AB26" s="197"/>
      <c r="AC26" s="197"/>
      <c r="AD26" s="197"/>
      <c r="AE26" s="198"/>
      <c r="AF26" s="200"/>
      <c r="AG26" s="172">
        <f t="shared" si="2"/>
        <v>0</v>
      </c>
    </row>
    <row r="27" spans="2:33" ht="13.5">
      <c r="B27" s="173"/>
      <c r="C27" s="166" t="s">
        <v>156</v>
      </c>
      <c r="D27" s="167"/>
      <c r="E27" s="168"/>
      <c r="F27" s="96">
        <f t="shared" ref="F27:AF27" si="12">SUM(F28:F28)</f>
        <v>0</v>
      </c>
      <c r="G27" s="169">
        <f t="shared" si="12"/>
        <v>0</v>
      </c>
      <c r="H27" s="96">
        <f t="shared" si="12"/>
        <v>0</v>
      </c>
      <c r="I27" s="96">
        <f t="shared" si="12"/>
        <v>0</v>
      </c>
      <c r="J27" s="170">
        <f t="shared" si="12"/>
        <v>0</v>
      </c>
      <c r="K27" s="96">
        <f t="shared" si="12"/>
        <v>0</v>
      </c>
      <c r="L27" s="96">
        <f t="shared" si="12"/>
        <v>0</v>
      </c>
      <c r="M27" s="96">
        <f t="shared" si="12"/>
        <v>0</v>
      </c>
      <c r="N27" s="96">
        <f t="shared" si="12"/>
        <v>0</v>
      </c>
      <c r="O27" s="96">
        <f t="shared" si="12"/>
        <v>0</v>
      </c>
      <c r="P27" s="96">
        <f t="shared" si="12"/>
        <v>0</v>
      </c>
      <c r="Q27" s="96">
        <f t="shared" si="12"/>
        <v>0</v>
      </c>
      <c r="R27" s="96">
        <f t="shared" si="12"/>
        <v>0</v>
      </c>
      <c r="S27" s="96">
        <f t="shared" si="12"/>
        <v>0</v>
      </c>
      <c r="T27" s="96">
        <f t="shared" si="12"/>
        <v>0</v>
      </c>
      <c r="U27" s="96">
        <f t="shared" si="12"/>
        <v>0</v>
      </c>
      <c r="V27" s="169">
        <f t="shared" si="12"/>
        <v>0</v>
      </c>
      <c r="W27" s="96">
        <f t="shared" si="12"/>
        <v>0</v>
      </c>
      <c r="X27" s="170">
        <f t="shared" si="12"/>
        <v>0</v>
      </c>
      <c r="Y27" s="96">
        <f t="shared" si="12"/>
        <v>0</v>
      </c>
      <c r="Z27" s="96">
        <f t="shared" si="12"/>
        <v>0</v>
      </c>
      <c r="AA27" s="96">
        <f t="shared" si="12"/>
        <v>0</v>
      </c>
      <c r="AB27" s="96">
        <f t="shared" si="12"/>
        <v>0</v>
      </c>
      <c r="AC27" s="96">
        <f t="shared" si="12"/>
        <v>0</v>
      </c>
      <c r="AD27" s="96">
        <f t="shared" si="12"/>
        <v>0</v>
      </c>
      <c r="AE27" s="169">
        <f t="shared" si="12"/>
        <v>0</v>
      </c>
      <c r="AF27" s="171">
        <f t="shared" si="12"/>
        <v>0</v>
      </c>
      <c r="AG27" s="172">
        <f t="shared" si="2"/>
        <v>0</v>
      </c>
    </row>
    <row r="28" spans="2:33" ht="13.5">
      <c r="B28" s="173"/>
      <c r="C28" s="173"/>
      <c r="D28" s="99" t="s">
        <v>453</v>
      </c>
      <c r="E28" s="100"/>
      <c r="F28" s="175"/>
      <c r="G28" s="176"/>
      <c r="H28" s="175"/>
      <c r="I28" s="175"/>
      <c r="J28" s="177"/>
      <c r="K28" s="175"/>
      <c r="L28" s="175"/>
      <c r="M28" s="175"/>
      <c r="N28" s="175"/>
      <c r="O28" s="175"/>
      <c r="P28" s="175"/>
      <c r="Q28" s="175"/>
      <c r="R28" s="175"/>
      <c r="S28" s="175"/>
      <c r="T28" s="175"/>
      <c r="U28" s="175"/>
      <c r="V28" s="176"/>
      <c r="W28" s="175"/>
      <c r="X28" s="177"/>
      <c r="Y28" s="175"/>
      <c r="Z28" s="175"/>
      <c r="AA28" s="175"/>
      <c r="AB28" s="175"/>
      <c r="AC28" s="175"/>
      <c r="AD28" s="175"/>
      <c r="AE28" s="176"/>
      <c r="AF28" s="178"/>
      <c r="AG28" s="172">
        <f t="shared" si="2"/>
        <v>0</v>
      </c>
    </row>
    <row r="29" spans="2:33" ht="13.5">
      <c r="B29" s="173"/>
      <c r="C29" s="166" t="s">
        <v>454</v>
      </c>
      <c r="D29" s="167"/>
      <c r="E29" s="168"/>
      <c r="F29" s="96">
        <f>SUM(F31:F32)</f>
        <v>0</v>
      </c>
      <c r="G29" s="169">
        <f t="shared" ref="G29:W29" si="13">SUM(G31:G32)</f>
        <v>0</v>
      </c>
      <c r="H29" s="96">
        <f t="shared" si="13"/>
        <v>0</v>
      </c>
      <c r="I29" s="96">
        <f t="shared" si="13"/>
        <v>0</v>
      </c>
      <c r="J29" s="170">
        <f t="shared" si="13"/>
        <v>0</v>
      </c>
      <c r="K29" s="96">
        <f t="shared" si="13"/>
        <v>0</v>
      </c>
      <c r="L29" s="96">
        <f t="shared" si="13"/>
        <v>0</v>
      </c>
      <c r="M29" s="96">
        <f t="shared" si="13"/>
        <v>0</v>
      </c>
      <c r="N29" s="96">
        <f t="shared" si="13"/>
        <v>0</v>
      </c>
      <c r="O29" s="96">
        <f t="shared" si="13"/>
        <v>0</v>
      </c>
      <c r="P29" s="96">
        <f t="shared" si="13"/>
        <v>0</v>
      </c>
      <c r="Q29" s="96">
        <f t="shared" si="13"/>
        <v>0</v>
      </c>
      <c r="R29" s="96">
        <f t="shared" si="13"/>
        <v>0</v>
      </c>
      <c r="S29" s="96">
        <f t="shared" si="13"/>
        <v>0</v>
      </c>
      <c r="T29" s="96">
        <f t="shared" si="13"/>
        <v>0</v>
      </c>
      <c r="U29" s="96">
        <f t="shared" si="13"/>
        <v>0</v>
      </c>
      <c r="V29" s="169">
        <f t="shared" si="13"/>
        <v>0</v>
      </c>
      <c r="W29" s="96">
        <f t="shared" si="13"/>
        <v>0</v>
      </c>
      <c r="X29" s="170">
        <f t="shared" ref="X29:AF29" si="14">SUM(X31:X32)</f>
        <v>0</v>
      </c>
      <c r="Y29" s="96">
        <f t="shared" si="14"/>
        <v>0</v>
      </c>
      <c r="Z29" s="96">
        <f t="shared" si="14"/>
        <v>0</v>
      </c>
      <c r="AA29" s="96">
        <f t="shared" si="14"/>
        <v>0</v>
      </c>
      <c r="AB29" s="96">
        <f t="shared" si="14"/>
        <v>0</v>
      </c>
      <c r="AC29" s="96">
        <f t="shared" si="14"/>
        <v>0</v>
      </c>
      <c r="AD29" s="96">
        <f t="shared" si="14"/>
        <v>0</v>
      </c>
      <c r="AE29" s="169">
        <f t="shared" si="14"/>
        <v>0</v>
      </c>
      <c r="AF29" s="171">
        <f t="shared" si="14"/>
        <v>0</v>
      </c>
      <c r="AG29" s="172">
        <f t="shared" si="2"/>
        <v>0</v>
      </c>
    </row>
    <row r="30" spans="2:33" ht="13.5">
      <c r="B30" s="173"/>
      <c r="C30" s="173"/>
      <c r="D30" s="99" t="s">
        <v>455</v>
      </c>
      <c r="E30" s="100"/>
      <c r="F30" s="175"/>
      <c r="G30" s="176"/>
      <c r="H30" s="175"/>
      <c r="I30" s="175"/>
      <c r="J30" s="177"/>
      <c r="K30" s="175"/>
      <c r="L30" s="175"/>
      <c r="M30" s="175"/>
      <c r="N30" s="175"/>
      <c r="O30" s="175"/>
      <c r="P30" s="175"/>
      <c r="Q30" s="175"/>
      <c r="R30" s="175"/>
      <c r="S30" s="175"/>
      <c r="T30" s="175"/>
      <c r="U30" s="175"/>
      <c r="V30" s="176"/>
      <c r="W30" s="175"/>
      <c r="X30" s="177"/>
      <c r="Y30" s="175"/>
      <c r="Z30" s="175"/>
      <c r="AA30" s="175"/>
      <c r="AB30" s="175"/>
      <c r="AC30" s="175"/>
      <c r="AD30" s="175"/>
      <c r="AE30" s="176"/>
      <c r="AF30" s="178"/>
      <c r="AG30" s="172">
        <f t="shared" si="2"/>
        <v>0</v>
      </c>
    </row>
    <row r="31" spans="2:33" ht="13.5">
      <c r="B31" s="173"/>
      <c r="C31" s="173"/>
      <c r="D31" s="359" t="s">
        <v>447</v>
      </c>
      <c r="E31" s="354"/>
      <c r="F31" s="355"/>
      <c r="G31" s="356"/>
      <c r="H31" s="355"/>
      <c r="I31" s="355"/>
      <c r="J31" s="357"/>
      <c r="K31" s="355"/>
      <c r="L31" s="355"/>
      <c r="M31" s="355"/>
      <c r="N31" s="355"/>
      <c r="O31" s="355"/>
      <c r="P31" s="355"/>
      <c r="Q31" s="355"/>
      <c r="R31" s="355"/>
      <c r="S31" s="355"/>
      <c r="T31" s="355"/>
      <c r="U31" s="355"/>
      <c r="V31" s="356"/>
      <c r="W31" s="355"/>
      <c r="X31" s="357"/>
      <c r="Y31" s="355"/>
      <c r="Z31" s="355"/>
      <c r="AA31" s="355"/>
      <c r="AB31" s="355"/>
      <c r="AC31" s="355"/>
      <c r="AD31" s="355"/>
      <c r="AE31" s="356"/>
      <c r="AF31" s="358"/>
      <c r="AG31" s="172">
        <f t="shared" si="2"/>
        <v>0</v>
      </c>
    </row>
    <row r="32" spans="2:33" ht="13.5">
      <c r="B32" s="173"/>
      <c r="C32" s="183"/>
      <c r="D32" s="104" t="s">
        <v>447</v>
      </c>
      <c r="E32" s="106"/>
      <c r="F32" s="185"/>
      <c r="G32" s="186"/>
      <c r="H32" s="185"/>
      <c r="I32" s="185"/>
      <c r="J32" s="187"/>
      <c r="K32" s="185"/>
      <c r="L32" s="185"/>
      <c r="M32" s="185"/>
      <c r="N32" s="185"/>
      <c r="O32" s="185"/>
      <c r="P32" s="185"/>
      <c r="Q32" s="185"/>
      <c r="R32" s="185"/>
      <c r="S32" s="185"/>
      <c r="T32" s="185"/>
      <c r="U32" s="185"/>
      <c r="V32" s="186"/>
      <c r="W32" s="185"/>
      <c r="X32" s="187"/>
      <c r="Y32" s="185"/>
      <c r="Z32" s="185"/>
      <c r="AA32" s="185"/>
      <c r="AB32" s="185"/>
      <c r="AC32" s="185"/>
      <c r="AD32" s="185"/>
      <c r="AE32" s="186"/>
      <c r="AF32" s="188"/>
      <c r="AG32" s="172">
        <f t="shared" si="2"/>
        <v>0</v>
      </c>
    </row>
    <row r="33" spans="2:33" ht="13.5">
      <c r="B33" s="173"/>
      <c r="C33" s="166" t="s">
        <v>456</v>
      </c>
      <c r="D33" s="167"/>
      <c r="E33" s="168"/>
      <c r="F33" s="466">
        <f>SUM(F34:F36)</f>
        <v>0</v>
      </c>
      <c r="G33" s="96">
        <f t="shared" ref="G33:AE33" si="15">SUM(G34:G36)</f>
        <v>0</v>
      </c>
      <c r="H33" s="96">
        <f t="shared" si="15"/>
        <v>0</v>
      </c>
      <c r="I33" s="96">
        <f t="shared" si="15"/>
        <v>0</v>
      </c>
      <c r="J33" s="170">
        <f t="shared" si="15"/>
        <v>0</v>
      </c>
      <c r="K33" s="96">
        <f t="shared" si="15"/>
        <v>0</v>
      </c>
      <c r="L33" s="96">
        <f t="shared" si="15"/>
        <v>0</v>
      </c>
      <c r="M33" s="96">
        <f t="shared" si="15"/>
        <v>0</v>
      </c>
      <c r="N33" s="96">
        <f t="shared" si="15"/>
        <v>0</v>
      </c>
      <c r="O33" s="96">
        <f t="shared" si="15"/>
        <v>0</v>
      </c>
      <c r="P33" s="96">
        <f t="shared" si="15"/>
        <v>0</v>
      </c>
      <c r="Q33" s="96">
        <f t="shared" si="15"/>
        <v>0</v>
      </c>
      <c r="R33" s="96">
        <f t="shared" si="15"/>
        <v>0</v>
      </c>
      <c r="S33" s="96">
        <f t="shared" si="15"/>
        <v>0</v>
      </c>
      <c r="T33" s="96">
        <f t="shared" si="15"/>
        <v>0</v>
      </c>
      <c r="U33" s="96">
        <f t="shared" si="15"/>
        <v>0</v>
      </c>
      <c r="V33" s="96">
        <f t="shared" si="15"/>
        <v>0</v>
      </c>
      <c r="W33" s="96">
        <f t="shared" si="15"/>
        <v>0</v>
      </c>
      <c r="X33" s="96">
        <f t="shared" si="15"/>
        <v>0</v>
      </c>
      <c r="Y33" s="96">
        <f t="shared" si="15"/>
        <v>0</v>
      </c>
      <c r="Z33" s="96">
        <f t="shared" si="15"/>
        <v>0</v>
      </c>
      <c r="AA33" s="96">
        <f t="shared" si="15"/>
        <v>0</v>
      </c>
      <c r="AB33" s="96">
        <f t="shared" si="15"/>
        <v>0</v>
      </c>
      <c r="AC33" s="96">
        <f t="shared" si="15"/>
        <v>0</v>
      </c>
      <c r="AD33" s="96">
        <f t="shared" si="15"/>
        <v>0</v>
      </c>
      <c r="AE33" s="96">
        <f t="shared" si="15"/>
        <v>0</v>
      </c>
      <c r="AF33" s="96">
        <f t="shared" ref="AF33" si="16">SUM(AF34:AF36)</f>
        <v>0</v>
      </c>
      <c r="AG33" s="172">
        <f t="shared" si="2"/>
        <v>0</v>
      </c>
    </row>
    <row r="34" spans="2:33" ht="13.5">
      <c r="B34" s="173"/>
      <c r="C34" s="173"/>
      <c r="D34" s="99" t="s">
        <v>457</v>
      </c>
      <c r="E34" s="100"/>
      <c r="F34" s="133"/>
      <c r="G34" s="175"/>
      <c r="H34" s="175"/>
      <c r="I34" s="175"/>
      <c r="J34" s="177"/>
      <c r="K34" s="175"/>
      <c r="L34" s="175"/>
      <c r="M34" s="175"/>
      <c r="N34" s="175"/>
      <c r="O34" s="175"/>
      <c r="P34" s="175"/>
      <c r="Q34" s="175"/>
      <c r="R34" s="175"/>
      <c r="S34" s="175"/>
      <c r="T34" s="175"/>
      <c r="U34" s="175"/>
      <c r="V34" s="175"/>
      <c r="W34" s="175"/>
      <c r="X34" s="177"/>
      <c r="Y34" s="175"/>
      <c r="Z34" s="175"/>
      <c r="AA34" s="175"/>
      <c r="AB34" s="175"/>
      <c r="AC34" s="175"/>
      <c r="AD34" s="175"/>
      <c r="AE34" s="175"/>
      <c r="AF34" s="175"/>
      <c r="AG34" s="172">
        <f t="shared" si="2"/>
        <v>0</v>
      </c>
    </row>
    <row r="35" spans="2:33" ht="13.5">
      <c r="B35" s="173"/>
      <c r="C35" s="173"/>
      <c r="D35" s="102" t="s">
        <v>447</v>
      </c>
      <c r="E35" s="103"/>
      <c r="F35" s="468"/>
      <c r="G35" s="180"/>
      <c r="H35" s="180"/>
      <c r="I35" s="180"/>
      <c r="J35" s="182"/>
      <c r="K35" s="180"/>
      <c r="L35" s="180"/>
      <c r="M35" s="180"/>
      <c r="N35" s="180"/>
      <c r="O35" s="180"/>
      <c r="P35" s="180"/>
      <c r="Q35" s="180"/>
      <c r="R35" s="180"/>
      <c r="S35" s="180"/>
      <c r="T35" s="180"/>
      <c r="U35" s="180"/>
      <c r="V35" s="180"/>
      <c r="W35" s="180"/>
      <c r="X35" s="182"/>
      <c r="Y35" s="180"/>
      <c r="Z35" s="180"/>
      <c r="AA35" s="180"/>
      <c r="AB35" s="180"/>
      <c r="AC35" s="180"/>
      <c r="AD35" s="180"/>
      <c r="AE35" s="180"/>
      <c r="AF35" s="180"/>
      <c r="AG35" s="172">
        <f t="shared" si="2"/>
        <v>0</v>
      </c>
    </row>
    <row r="36" spans="2:33" ht="13.5">
      <c r="B36" s="183"/>
      <c r="C36" s="183"/>
      <c r="D36" s="104" t="s">
        <v>447</v>
      </c>
      <c r="E36" s="106"/>
      <c r="F36" s="467"/>
      <c r="G36" s="185"/>
      <c r="H36" s="185"/>
      <c r="I36" s="185"/>
      <c r="J36" s="187"/>
      <c r="K36" s="185"/>
      <c r="L36" s="185"/>
      <c r="M36" s="185"/>
      <c r="N36" s="185"/>
      <c r="O36" s="185"/>
      <c r="P36" s="185"/>
      <c r="Q36" s="185"/>
      <c r="R36" s="185"/>
      <c r="S36" s="185"/>
      <c r="T36" s="185"/>
      <c r="U36" s="185"/>
      <c r="V36" s="185"/>
      <c r="W36" s="185"/>
      <c r="X36" s="187"/>
      <c r="Y36" s="185"/>
      <c r="Z36" s="185"/>
      <c r="AA36" s="185"/>
      <c r="AB36" s="185"/>
      <c r="AC36" s="185"/>
      <c r="AD36" s="185"/>
      <c r="AE36" s="185"/>
      <c r="AF36" s="185"/>
      <c r="AG36" s="172">
        <f t="shared" si="2"/>
        <v>0</v>
      </c>
    </row>
    <row r="37" spans="2:33" ht="13.5">
      <c r="B37" s="201" t="s">
        <v>458</v>
      </c>
      <c r="C37" s="167"/>
      <c r="D37" s="167"/>
      <c r="E37" s="168"/>
      <c r="F37" s="96">
        <f t="shared" ref="F37:AF37" si="17">F7-F22</f>
        <v>0</v>
      </c>
      <c r="G37" s="169">
        <f t="shared" si="17"/>
        <v>0</v>
      </c>
      <c r="H37" s="96">
        <f t="shared" si="17"/>
        <v>0</v>
      </c>
      <c r="I37" s="96">
        <f t="shared" si="17"/>
        <v>0</v>
      </c>
      <c r="J37" s="170">
        <f t="shared" si="17"/>
        <v>0</v>
      </c>
      <c r="K37" s="96">
        <f t="shared" si="17"/>
        <v>0</v>
      </c>
      <c r="L37" s="96">
        <f t="shared" si="17"/>
        <v>0</v>
      </c>
      <c r="M37" s="96">
        <f t="shared" si="17"/>
        <v>0</v>
      </c>
      <c r="N37" s="96">
        <f t="shared" si="17"/>
        <v>0</v>
      </c>
      <c r="O37" s="96">
        <f t="shared" si="17"/>
        <v>0</v>
      </c>
      <c r="P37" s="96">
        <f t="shared" si="17"/>
        <v>0</v>
      </c>
      <c r="Q37" s="96">
        <f t="shared" si="17"/>
        <v>0</v>
      </c>
      <c r="R37" s="96">
        <f t="shared" si="17"/>
        <v>0</v>
      </c>
      <c r="S37" s="96">
        <f t="shared" si="17"/>
        <v>0</v>
      </c>
      <c r="T37" s="96">
        <f t="shared" si="17"/>
        <v>0</v>
      </c>
      <c r="U37" s="96">
        <f t="shared" si="17"/>
        <v>0</v>
      </c>
      <c r="V37" s="169">
        <f t="shared" si="17"/>
        <v>0</v>
      </c>
      <c r="W37" s="96">
        <f t="shared" si="17"/>
        <v>0</v>
      </c>
      <c r="X37" s="472">
        <f t="shared" si="17"/>
        <v>0</v>
      </c>
      <c r="Y37" s="96">
        <f t="shared" si="17"/>
        <v>0</v>
      </c>
      <c r="Z37" s="96">
        <f t="shared" si="17"/>
        <v>0</v>
      </c>
      <c r="AA37" s="96">
        <f t="shared" si="17"/>
        <v>0</v>
      </c>
      <c r="AB37" s="96">
        <f t="shared" si="17"/>
        <v>0</v>
      </c>
      <c r="AC37" s="96">
        <f t="shared" si="17"/>
        <v>0</v>
      </c>
      <c r="AD37" s="96">
        <f t="shared" si="17"/>
        <v>0</v>
      </c>
      <c r="AE37" s="169">
        <f t="shared" si="17"/>
        <v>0</v>
      </c>
      <c r="AF37" s="171">
        <f t="shared" si="17"/>
        <v>0</v>
      </c>
      <c r="AG37" s="172">
        <f t="shared" si="2"/>
        <v>0</v>
      </c>
    </row>
    <row r="38" spans="2:33" ht="13.5">
      <c r="B38" s="166" t="s">
        <v>459</v>
      </c>
      <c r="C38" s="167"/>
      <c r="D38" s="167"/>
      <c r="E38" s="168"/>
      <c r="F38" s="466">
        <f>SUM(F39:F40)</f>
        <v>0</v>
      </c>
      <c r="G38" s="96">
        <f t="shared" ref="G38:AF38" si="18">SUM(G39:G40)</f>
        <v>0</v>
      </c>
      <c r="H38" s="96">
        <f t="shared" si="18"/>
        <v>0</v>
      </c>
      <c r="I38" s="96">
        <f t="shared" si="18"/>
        <v>0</v>
      </c>
      <c r="J38" s="170">
        <f t="shared" si="18"/>
        <v>0</v>
      </c>
      <c r="K38" s="96">
        <f t="shared" si="18"/>
        <v>0</v>
      </c>
      <c r="L38" s="96">
        <f t="shared" si="18"/>
        <v>0</v>
      </c>
      <c r="M38" s="96">
        <f t="shared" si="18"/>
        <v>0</v>
      </c>
      <c r="N38" s="96">
        <f t="shared" si="18"/>
        <v>0</v>
      </c>
      <c r="O38" s="96">
        <f t="shared" si="18"/>
        <v>0</v>
      </c>
      <c r="P38" s="96">
        <f t="shared" si="18"/>
        <v>0</v>
      </c>
      <c r="Q38" s="96">
        <f t="shared" si="18"/>
        <v>0</v>
      </c>
      <c r="R38" s="96">
        <f t="shared" si="18"/>
        <v>0</v>
      </c>
      <c r="S38" s="96">
        <f t="shared" si="18"/>
        <v>0</v>
      </c>
      <c r="T38" s="96">
        <f t="shared" si="18"/>
        <v>0</v>
      </c>
      <c r="U38" s="96">
        <f t="shared" si="18"/>
        <v>0</v>
      </c>
      <c r="V38" s="96">
        <f t="shared" si="18"/>
        <v>0</v>
      </c>
      <c r="W38" s="96">
        <f t="shared" si="18"/>
        <v>0</v>
      </c>
      <c r="X38" s="170">
        <f t="shared" si="18"/>
        <v>0</v>
      </c>
      <c r="Y38" s="170">
        <f t="shared" si="18"/>
        <v>0</v>
      </c>
      <c r="Z38" s="170">
        <f t="shared" si="18"/>
        <v>0</v>
      </c>
      <c r="AA38" s="170">
        <f t="shared" si="18"/>
        <v>0</v>
      </c>
      <c r="AB38" s="170">
        <f t="shared" si="18"/>
        <v>0</v>
      </c>
      <c r="AC38" s="170">
        <f t="shared" si="18"/>
        <v>0</v>
      </c>
      <c r="AD38" s="170">
        <f t="shared" si="18"/>
        <v>0</v>
      </c>
      <c r="AE38" s="170">
        <f t="shared" si="18"/>
        <v>0</v>
      </c>
      <c r="AF38" s="170">
        <f t="shared" si="18"/>
        <v>0</v>
      </c>
      <c r="AG38" s="172">
        <f t="shared" si="2"/>
        <v>0</v>
      </c>
    </row>
    <row r="39" spans="2:33" ht="13.5">
      <c r="B39" s="173"/>
      <c r="C39" s="99" t="s">
        <v>460</v>
      </c>
      <c r="D39" s="131"/>
      <c r="E39" s="100"/>
      <c r="F39" s="133"/>
      <c r="G39" s="175"/>
      <c r="H39" s="175"/>
      <c r="I39" s="175"/>
      <c r="J39" s="177"/>
      <c r="K39" s="175"/>
      <c r="L39" s="175"/>
      <c r="M39" s="175"/>
      <c r="N39" s="175"/>
      <c r="O39" s="175"/>
      <c r="P39" s="175"/>
      <c r="Q39" s="175"/>
      <c r="R39" s="175"/>
      <c r="S39" s="175"/>
      <c r="T39" s="175"/>
      <c r="U39" s="175"/>
      <c r="V39" s="175"/>
      <c r="W39" s="175"/>
      <c r="X39" s="177"/>
      <c r="Y39" s="175"/>
      <c r="Z39" s="175"/>
      <c r="AA39" s="175"/>
      <c r="AB39" s="175"/>
      <c r="AC39" s="175"/>
      <c r="AD39" s="175"/>
      <c r="AE39" s="175"/>
      <c r="AF39" s="175"/>
      <c r="AG39" s="172">
        <f t="shared" si="2"/>
        <v>0</v>
      </c>
    </row>
    <row r="40" spans="2:33" ht="13.5">
      <c r="B40" s="183"/>
      <c r="C40" s="104" t="s">
        <v>461</v>
      </c>
      <c r="D40" s="105"/>
      <c r="E40" s="106"/>
      <c r="F40" s="467"/>
      <c r="G40" s="185"/>
      <c r="H40" s="185"/>
      <c r="I40" s="185"/>
      <c r="J40" s="187"/>
      <c r="K40" s="185"/>
      <c r="L40" s="185"/>
      <c r="M40" s="185"/>
      <c r="N40" s="185"/>
      <c r="O40" s="185"/>
      <c r="P40" s="185"/>
      <c r="Q40" s="185"/>
      <c r="R40" s="185"/>
      <c r="S40" s="185"/>
      <c r="T40" s="185"/>
      <c r="U40" s="185"/>
      <c r="V40" s="185"/>
      <c r="W40" s="185"/>
      <c r="X40" s="187"/>
      <c r="Y40" s="185"/>
      <c r="Z40" s="185"/>
      <c r="AA40" s="185"/>
      <c r="AB40" s="185"/>
      <c r="AC40" s="185"/>
      <c r="AD40" s="185"/>
      <c r="AE40" s="185"/>
      <c r="AF40" s="185"/>
      <c r="AG40" s="172">
        <f t="shared" si="2"/>
        <v>0</v>
      </c>
    </row>
    <row r="41" spans="2:33" ht="13.5">
      <c r="B41" s="201" t="s">
        <v>462</v>
      </c>
      <c r="C41" s="167"/>
      <c r="D41" s="167"/>
      <c r="E41" s="168"/>
      <c r="F41" s="96">
        <f>F37-F38</f>
        <v>0</v>
      </c>
      <c r="G41" s="96">
        <f t="shared" ref="G41:AE41" si="19">G37-G38</f>
        <v>0</v>
      </c>
      <c r="H41" s="96">
        <f t="shared" si="19"/>
        <v>0</v>
      </c>
      <c r="I41" s="96">
        <f t="shared" si="19"/>
        <v>0</v>
      </c>
      <c r="J41" s="170">
        <f t="shared" si="19"/>
        <v>0</v>
      </c>
      <c r="K41" s="96">
        <f t="shared" si="19"/>
        <v>0</v>
      </c>
      <c r="L41" s="96">
        <f t="shared" si="19"/>
        <v>0</v>
      </c>
      <c r="M41" s="96">
        <f t="shared" si="19"/>
        <v>0</v>
      </c>
      <c r="N41" s="96">
        <f t="shared" si="19"/>
        <v>0</v>
      </c>
      <c r="O41" s="96">
        <f t="shared" si="19"/>
        <v>0</v>
      </c>
      <c r="P41" s="96">
        <f t="shared" si="19"/>
        <v>0</v>
      </c>
      <c r="Q41" s="96">
        <f t="shared" si="19"/>
        <v>0</v>
      </c>
      <c r="R41" s="96">
        <f t="shared" si="19"/>
        <v>0</v>
      </c>
      <c r="S41" s="96">
        <f t="shared" si="19"/>
        <v>0</v>
      </c>
      <c r="T41" s="96">
        <f t="shared" si="19"/>
        <v>0</v>
      </c>
      <c r="U41" s="96">
        <f t="shared" si="19"/>
        <v>0</v>
      </c>
      <c r="V41" s="96">
        <f t="shared" si="19"/>
        <v>0</v>
      </c>
      <c r="W41" s="96">
        <f t="shared" si="19"/>
        <v>0</v>
      </c>
      <c r="X41" s="170">
        <f>X37-X38</f>
        <v>0</v>
      </c>
      <c r="Y41" s="96">
        <f t="shared" si="19"/>
        <v>0</v>
      </c>
      <c r="Z41" s="96">
        <f t="shared" si="19"/>
        <v>0</v>
      </c>
      <c r="AA41" s="96">
        <f t="shared" si="19"/>
        <v>0</v>
      </c>
      <c r="AB41" s="96">
        <f t="shared" si="19"/>
        <v>0</v>
      </c>
      <c r="AC41" s="96">
        <f t="shared" si="19"/>
        <v>0</v>
      </c>
      <c r="AD41" s="96">
        <f t="shared" si="19"/>
        <v>0</v>
      </c>
      <c r="AE41" s="96">
        <f t="shared" si="19"/>
        <v>0</v>
      </c>
      <c r="AF41" s="96">
        <f>AF37-AF38</f>
        <v>0</v>
      </c>
      <c r="AG41" s="172">
        <f t="shared" si="2"/>
        <v>0</v>
      </c>
    </row>
    <row r="42" spans="2:33" ht="13.5">
      <c r="B42" s="166" t="s">
        <v>463</v>
      </c>
      <c r="C42" s="167"/>
      <c r="D42" s="167"/>
      <c r="E42" s="168"/>
      <c r="F42" s="96">
        <f>SUM(F43:F48)</f>
        <v>0</v>
      </c>
      <c r="G42" s="169">
        <f t="shared" ref="G42:W42" si="20">SUM(G43:G48)</f>
        <v>0</v>
      </c>
      <c r="H42" s="96">
        <f t="shared" si="20"/>
        <v>0</v>
      </c>
      <c r="I42" s="170">
        <f t="shared" si="20"/>
        <v>0</v>
      </c>
      <c r="J42" s="96">
        <f t="shared" si="20"/>
        <v>0</v>
      </c>
      <c r="K42" s="96">
        <f t="shared" si="20"/>
        <v>0</v>
      </c>
      <c r="L42" s="96">
        <f t="shared" si="20"/>
        <v>0</v>
      </c>
      <c r="M42" s="96">
        <f t="shared" si="20"/>
        <v>0</v>
      </c>
      <c r="N42" s="96">
        <f t="shared" si="20"/>
        <v>0</v>
      </c>
      <c r="O42" s="96">
        <f t="shared" si="20"/>
        <v>0</v>
      </c>
      <c r="P42" s="96">
        <f t="shared" si="20"/>
        <v>0</v>
      </c>
      <c r="Q42" s="96">
        <f t="shared" si="20"/>
        <v>0</v>
      </c>
      <c r="R42" s="96">
        <f t="shared" si="20"/>
        <v>0</v>
      </c>
      <c r="S42" s="96">
        <f t="shared" si="20"/>
        <v>0</v>
      </c>
      <c r="T42" s="96">
        <f t="shared" si="20"/>
        <v>0</v>
      </c>
      <c r="U42" s="96">
        <f t="shared" si="20"/>
        <v>0</v>
      </c>
      <c r="V42" s="169">
        <f t="shared" si="20"/>
        <v>0</v>
      </c>
      <c r="W42" s="96">
        <f t="shared" si="20"/>
        <v>0</v>
      </c>
      <c r="X42" s="170">
        <f t="shared" ref="X42:AF42" si="21">SUM(X43:X48)</f>
        <v>0</v>
      </c>
      <c r="Y42" s="96">
        <f t="shared" si="21"/>
        <v>0</v>
      </c>
      <c r="Z42" s="96">
        <f t="shared" si="21"/>
        <v>0</v>
      </c>
      <c r="AA42" s="96">
        <f t="shared" si="21"/>
        <v>0</v>
      </c>
      <c r="AB42" s="96">
        <f t="shared" si="21"/>
        <v>0</v>
      </c>
      <c r="AC42" s="96">
        <f t="shared" si="21"/>
        <v>0</v>
      </c>
      <c r="AD42" s="96">
        <f t="shared" si="21"/>
        <v>0</v>
      </c>
      <c r="AE42" s="169">
        <f t="shared" si="21"/>
        <v>0</v>
      </c>
      <c r="AF42" s="171">
        <f t="shared" si="21"/>
        <v>0</v>
      </c>
      <c r="AG42" s="172">
        <f t="shared" si="2"/>
        <v>0</v>
      </c>
    </row>
    <row r="43" spans="2:33" ht="13.5">
      <c r="B43" s="173"/>
      <c r="C43" s="99" t="s">
        <v>464</v>
      </c>
      <c r="D43" s="131"/>
      <c r="E43" s="100"/>
      <c r="F43" s="175"/>
      <c r="G43" s="176"/>
      <c r="H43" s="175"/>
      <c r="I43" s="177"/>
      <c r="J43" s="175"/>
      <c r="K43" s="175"/>
      <c r="L43" s="175"/>
      <c r="M43" s="175"/>
      <c r="N43" s="175"/>
      <c r="O43" s="175"/>
      <c r="P43" s="175"/>
      <c r="Q43" s="175"/>
      <c r="R43" s="175"/>
      <c r="S43" s="175"/>
      <c r="T43" s="175"/>
      <c r="U43" s="175"/>
      <c r="V43" s="176"/>
      <c r="W43" s="175"/>
      <c r="X43" s="177"/>
      <c r="Y43" s="175"/>
      <c r="Z43" s="175"/>
      <c r="AA43" s="175"/>
      <c r="AB43" s="175"/>
      <c r="AC43" s="175"/>
      <c r="AD43" s="175"/>
      <c r="AE43" s="176"/>
      <c r="AF43" s="178"/>
      <c r="AG43" s="172">
        <f t="shared" si="2"/>
        <v>0</v>
      </c>
    </row>
    <row r="44" spans="2:33" ht="13.5">
      <c r="B44" s="173"/>
      <c r="C44" s="102" t="s">
        <v>465</v>
      </c>
      <c r="D44" s="118"/>
      <c r="E44" s="103"/>
      <c r="F44" s="180"/>
      <c r="G44" s="181"/>
      <c r="H44" s="180"/>
      <c r="I44" s="182"/>
      <c r="J44" s="180"/>
      <c r="K44" s="180"/>
      <c r="L44" s="180"/>
      <c r="M44" s="180"/>
      <c r="N44" s="180"/>
      <c r="O44" s="180"/>
      <c r="P44" s="180"/>
      <c r="Q44" s="180"/>
      <c r="R44" s="180"/>
      <c r="S44" s="180"/>
      <c r="T44" s="180"/>
      <c r="U44" s="180"/>
      <c r="V44" s="181"/>
      <c r="W44" s="180"/>
      <c r="X44" s="182"/>
      <c r="Y44" s="180"/>
      <c r="Z44" s="180"/>
      <c r="AA44" s="180"/>
      <c r="AB44" s="180"/>
      <c r="AC44" s="180"/>
      <c r="AD44" s="180"/>
      <c r="AE44" s="181"/>
      <c r="AF44" s="120"/>
      <c r="AG44" s="172">
        <f t="shared" si="2"/>
        <v>0</v>
      </c>
    </row>
    <row r="45" spans="2:33" ht="13.5">
      <c r="B45" s="173"/>
      <c r="C45" s="102" t="s">
        <v>466</v>
      </c>
      <c r="D45" s="118"/>
      <c r="E45" s="103"/>
      <c r="F45" s="180"/>
      <c r="G45" s="181"/>
      <c r="H45" s="180"/>
      <c r="I45" s="182"/>
      <c r="J45" s="180"/>
      <c r="K45" s="180"/>
      <c r="L45" s="180"/>
      <c r="M45" s="180"/>
      <c r="N45" s="180"/>
      <c r="O45" s="180"/>
      <c r="P45" s="180"/>
      <c r="Q45" s="180"/>
      <c r="R45" s="180"/>
      <c r="S45" s="180"/>
      <c r="T45" s="180"/>
      <c r="U45" s="180"/>
      <c r="V45" s="181"/>
      <c r="W45" s="180"/>
      <c r="X45" s="182"/>
      <c r="Y45" s="180"/>
      <c r="Z45" s="180"/>
      <c r="AA45" s="180"/>
      <c r="AB45" s="180"/>
      <c r="AC45" s="180"/>
      <c r="AD45" s="180"/>
      <c r="AE45" s="181"/>
      <c r="AF45" s="120"/>
      <c r="AG45" s="172">
        <f t="shared" si="2"/>
        <v>0</v>
      </c>
    </row>
    <row r="46" spans="2:33" ht="13.5">
      <c r="B46" s="173"/>
      <c r="C46" s="102" t="s">
        <v>467</v>
      </c>
      <c r="D46" s="118"/>
      <c r="E46" s="103"/>
      <c r="F46" s="180"/>
      <c r="G46" s="181"/>
      <c r="H46" s="180"/>
      <c r="I46" s="182"/>
      <c r="J46" s="180"/>
      <c r="K46" s="180"/>
      <c r="L46" s="180"/>
      <c r="M46" s="180"/>
      <c r="N46" s="180"/>
      <c r="O46" s="180"/>
      <c r="P46" s="180"/>
      <c r="Q46" s="180"/>
      <c r="R46" s="180"/>
      <c r="S46" s="180"/>
      <c r="T46" s="180"/>
      <c r="U46" s="180"/>
      <c r="V46" s="181"/>
      <c r="W46" s="180"/>
      <c r="X46" s="182"/>
      <c r="Y46" s="180"/>
      <c r="Z46" s="180"/>
      <c r="AA46" s="180"/>
      <c r="AB46" s="180"/>
      <c r="AC46" s="180"/>
      <c r="AD46" s="180"/>
      <c r="AE46" s="181"/>
      <c r="AF46" s="120"/>
      <c r="AG46" s="172">
        <f t="shared" si="2"/>
        <v>0</v>
      </c>
    </row>
    <row r="47" spans="2:33" ht="13.5">
      <c r="B47" s="173"/>
      <c r="C47" s="102" t="s">
        <v>468</v>
      </c>
      <c r="D47" s="118"/>
      <c r="E47" s="103"/>
      <c r="F47" s="180"/>
      <c r="G47" s="181"/>
      <c r="H47" s="180"/>
      <c r="I47" s="182"/>
      <c r="J47" s="180"/>
      <c r="K47" s="180"/>
      <c r="L47" s="180"/>
      <c r="M47" s="180"/>
      <c r="N47" s="180"/>
      <c r="O47" s="180"/>
      <c r="P47" s="180"/>
      <c r="Q47" s="180"/>
      <c r="R47" s="180"/>
      <c r="S47" s="180"/>
      <c r="T47" s="180"/>
      <c r="U47" s="180"/>
      <c r="V47" s="181"/>
      <c r="W47" s="180"/>
      <c r="X47" s="182"/>
      <c r="Y47" s="180"/>
      <c r="Z47" s="180"/>
      <c r="AA47" s="180"/>
      <c r="AB47" s="180"/>
      <c r="AC47" s="180"/>
      <c r="AD47" s="180"/>
      <c r="AE47" s="181"/>
      <c r="AF47" s="120"/>
      <c r="AG47" s="172">
        <f t="shared" si="2"/>
        <v>0</v>
      </c>
    </row>
    <row r="48" spans="2:33" ht="13.5">
      <c r="B48" s="183"/>
      <c r="C48" s="104" t="s">
        <v>469</v>
      </c>
      <c r="D48" s="105"/>
      <c r="E48" s="106"/>
      <c r="F48" s="185"/>
      <c r="G48" s="186"/>
      <c r="H48" s="185"/>
      <c r="I48" s="187"/>
      <c r="J48" s="185"/>
      <c r="K48" s="185"/>
      <c r="L48" s="185"/>
      <c r="M48" s="185"/>
      <c r="N48" s="185"/>
      <c r="O48" s="185"/>
      <c r="P48" s="185"/>
      <c r="Q48" s="185"/>
      <c r="R48" s="185"/>
      <c r="S48" s="185"/>
      <c r="T48" s="185"/>
      <c r="U48" s="185"/>
      <c r="V48" s="186"/>
      <c r="W48" s="185"/>
      <c r="X48" s="187"/>
      <c r="Y48" s="185"/>
      <c r="Z48" s="185"/>
      <c r="AA48" s="185"/>
      <c r="AB48" s="185"/>
      <c r="AC48" s="185"/>
      <c r="AD48" s="185"/>
      <c r="AE48" s="186"/>
      <c r="AF48" s="188"/>
      <c r="AG48" s="172">
        <f t="shared" si="2"/>
        <v>0</v>
      </c>
    </row>
    <row r="49" spans="2:33" ht="13.5">
      <c r="B49" s="201" t="s">
        <v>470</v>
      </c>
      <c r="C49" s="167"/>
      <c r="D49" s="167"/>
      <c r="E49" s="168"/>
      <c r="F49" s="96">
        <f>F41-F42</f>
        <v>0</v>
      </c>
      <c r="G49" s="169">
        <f>G41-G42</f>
        <v>0</v>
      </c>
      <c r="H49" s="96">
        <f t="shared" ref="H49:W49" si="22">H41-H42</f>
        <v>0</v>
      </c>
      <c r="I49" s="170">
        <f t="shared" si="22"/>
        <v>0</v>
      </c>
      <c r="J49" s="96">
        <f t="shared" si="22"/>
        <v>0</v>
      </c>
      <c r="K49" s="96">
        <f t="shared" si="22"/>
        <v>0</v>
      </c>
      <c r="L49" s="96">
        <f t="shared" si="22"/>
        <v>0</v>
      </c>
      <c r="M49" s="96">
        <f t="shared" si="22"/>
        <v>0</v>
      </c>
      <c r="N49" s="96">
        <f t="shared" si="22"/>
        <v>0</v>
      </c>
      <c r="O49" s="96">
        <f t="shared" si="22"/>
        <v>0</v>
      </c>
      <c r="P49" s="96">
        <f t="shared" si="22"/>
        <v>0</v>
      </c>
      <c r="Q49" s="96">
        <f t="shared" si="22"/>
        <v>0</v>
      </c>
      <c r="R49" s="96">
        <f t="shared" si="22"/>
        <v>0</v>
      </c>
      <c r="S49" s="96">
        <f t="shared" si="22"/>
        <v>0</v>
      </c>
      <c r="T49" s="96">
        <f t="shared" si="22"/>
        <v>0</v>
      </c>
      <c r="U49" s="96">
        <f t="shared" si="22"/>
        <v>0</v>
      </c>
      <c r="V49" s="169">
        <f t="shared" si="22"/>
        <v>0</v>
      </c>
      <c r="W49" s="96">
        <f t="shared" si="22"/>
        <v>0</v>
      </c>
      <c r="X49" s="170">
        <f t="shared" ref="X49:AF49" si="23">X41-X42</f>
        <v>0</v>
      </c>
      <c r="Y49" s="96">
        <f t="shared" si="23"/>
        <v>0</v>
      </c>
      <c r="Z49" s="96">
        <f t="shared" si="23"/>
        <v>0</v>
      </c>
      <c r="AA49" s="96">
        <f t="shared" si="23"/>
        <v>0</v>
      </c>
      <c r="AB49" s="96">
        <f t="shared" si="23"/>
        <v>0</v>
      </c>
      <c r="AC49" s="96">
        <f t="shared" si="23"/>
        <v>0</v>
      </c>
      <c r="AD49" s="96">
        <f t="shared" si="23"/>
        <v>0</v>
      </c>
      <c r="AE49" s="169">
        <f t="shared" si="23"/>
        <v>0</v>
      </c>
      <c r="AF49" s="171">
        <f t="shared" si="23"/>
        <v>0</v>
      </c>
      <c r="AG49" s="172">
        <f t="shared" si="2"/>
        <v>0</v>
      </c>
    </row>
    <row r="50" spans="2:33" ht="13.5">
      <c r="B50" s="201" t="s">
        <v>471</v>
      </c>
      <c r="C50" s="167"/>
      <c r="D50" s="167"/>
      <c r="E50" s="168"/>
      <c r="F50" s="96">
        <f>F49</f>
        <v>0</v>
      </c>
      <c r="G50" s="169">
        <f>F50+G49</f>
        <v>0</v>
      </c>
      <c r="H50" s="96">
        <f>G50+H49</f>
        <v>0</v>
      </c>
      <c r="I50" s="96">
        <f t="shared" ref="I50:AF50" si="24">H50+I49</f>
        <v>0</v>
      </c>
      <c r="J50" s="96">
        <f t="shared" si="24"/>
        <v>0</v>
      </c>
      <c r="K50" s="96">
        <f t="shared" si="24"/>
        <v>0</v>
      </c>
      <c r="L50" s="96">
        <f t="shared" si="24"/>
        <v>0</v>
      </c>
      <c r="M50" s="96">
        <f t="shared" si="24"/>
        <v>0</v>
      </c>
      <c r="N50" s="96">
        <f t="shared" si="24"/>
        <v>0</v>
      </c>
      <c r="O50" s="96">
        <f t="shared" si="24"/>
        <v>0</v>
      </c>
      <c r="P50" s="96">
        <f t="shared" si="24"/>
        <v>0</v>
      </c>
      <c r="Q50" s="96">
        <f t="shared" si="24"/>
        <v>0</v>
      </c>
      <c r="R50" s="96">
        <f t="shared" si="24"/>
        <v>0</v>
      </c>
      <c r="S50" s="96">
        <f t="shared" si="24"/>
        <v>0</v>
      </c>
      <c r="T50" s="96">
        <f t="shared" si="24"/>
        <v>0</v>
      </c>
      <c r="U50" s="96">
        <f t="shared" si="24"/>
        <v>0</v>
      </c>
      <c r="V50" s="96">
        <f t="shared" si="24"/>
        <v>0</v>
      </c>
      <c r="W50" s="96">
        <f t="shared" si="24"/>
        <v>0</v>
      </c>
      <c r="X50" s="96">
        <f t="shared" si="24"/>
        <v>0</v>
      </c>
      <c r="Y50" s="96">
        <f t="shared" si="24"/>
        <v>0</v>
      </c>
      <c r="Z50" s="96">
        <f t="shared" si="24"/>
        <v>0</v>
      </c>
      <c r="AA50" s="96">
        <f t="shared" si="24"/>
        <v>0</v>
      </c>
      <c r="AB50" s="96">
        <f t="shared" si="24"/>
        <v>0</v>
      </c>
      <c r="AC50" s="96">
        <f t="shared" si="24"/>
        <v>0</v>
      </c>
      <c r="AD50" s="96">
        <f t="shared" si="24"/>
        <v>0</v>
      </c>
      <c r="AE50" s="96">
        <f t="shared" si="24"/>
        <v>0</v>
      </c>
      <c r="AF50" s="96">
        <f t="shared" si="24"/>
        <v>0</v>
      </c>
    </row>
    <row r="52" spans="2:33" ht="14.25">
      <c r="B52" s="93" t="s">
        <v>472</v>
      </c>
    </row>
    <row r="53" spans="2:33">
      <c r="B53" s="161"/>
      <c r="C53" s="162"/>
      <c r="D53" s="162"/>
      <c r="E53" s="163"/>
      <c r="F53" s="164" t="s">
        <v>415</v>
      </c>
      <c r="G53" s="164" t="s">
        <v>416</v>
      </c>
      <c r="H53" s="164" t="s">
        <v>417</v>
      </c>
      <c r="I53" s="164" t="s">
        <v>418</v>
      </c>
      <c r="J53" s="164" t="s">
        <v>419</v>
      </c>
      <c r="K53" s="164" t="s">
        <v>420</v>
      </c>
      <c r="L53" s="164" t="s">
        <v>421</v>
      </c>
      <c r="M53" s="164" t="s">
        <v>422</v>
      </c>
      <c r="N53" s="164" t="s">
        <v>423</v>
      </c>
      <c r="O53" s="164" t="s">
        <v>424</v>
      </c>
      <c r="P53" s="164" t="s">
        <v>425</v>
      </c>
      <c r="Q53" s="164" t="s">
        <v>426</v>
      </c>
      <c r="R53" s="164" t="s">
        <v>427</v>
      </c>
      <c r="S53" s="164" t="s">
        <v>428</v>
      </c>
      <c r="T53" s="164" t="s">
        <v>429</v>
      </c>
      <c r="U53" s="164" t="s">
        <v>430</v>
      </c>
      <c r="V53" s="164" t="s">
        <v>431</v>
      </c>
      <c r="W53" s="164" t="s">
        <v>432</v>
      </c>
      <c r="X53" s="164" t="s">
        <v>433</v>
      </c>
      <c r="Y53" s="164" t="s">
        <v>434</v>
      </c>
      <c r="Z53" s="164" t="s">
        <v>435</v>
      </c>
      <c r="AA53" s="164" t="s">
        <v>436</v>
      </c>
      <c r="AB53" s="164" t="s">
        <v>437</v>
      </c>
      <c r="AC53" s="164" t="s">
        <v>438</v>
      </c>
      <c r="AD53" s="164" t="s">
        <v>439</v>
      </c>
      <c r="AE53" s="164" t="s">
        <v>440</v>
      </c>
      <c r="AF53" s="164" t="s">
        <v>441</v>
      </c>
    </row>
    <row r="54" spans="2:33" ht="13.5">
      <c r="B54" s="94" t="s">
        <v>470</v>
      </c>
      <c r="C54" s="95"/>
      <c r="D54" s="95"/>
      <c r="E54" s="92"/>
      <c r="F54" s="190"/>
      <c r="G54" s="190"/>
      <c r="H54" s="190"/>
      <c r="I54" s="190"/>
      <c r="J54" s="190"/>
      <c r="K54" s="190"/>
      <c r="L54" s="190"/>
      <c r="M54" s="190"/>
      <c r="N54" s="190"/>
      <c r="O54" s="190"/>
      <c r="P54" s="190"/>
      <c r="Q54" s="190"/>
      <c r="R54" s="190"/>
      <c r="S54" s="190"/>
      <c r="T54" s="190"/>
      <c r="U54" s="190"/>
      <c r="V54" s="190"/>
      <c r="W54" s="190"/>
      <c r="X54" s="192"/>
      <c r="Y54" s="190"/>
      <c r="Z54" s="190"/>
      <c r="AA54" s="190"/>
      <c r="AB54" s="190"/>
      <c r="AC54" s="190"/>
      <c r="AD54" s="190"/>
      <c r="AE54" s="190"/>
      <c r="AF54" s="193"/>
    </row>
    <row r="55" spans="2:33" ht="13.5">
      <c r="B55" s="94" t="s">
        <v>473</v>
      </c>
      <c r="C55" s="95"/>
      <c r="D55" s="95"/>
      <c r="E55" s="92"/>
      <c r="F55" s="190"/>
      <c r="G55" s="190"/>
      <c r="H55" s="190"/>
      <c r="I55" s="190"/>
      <c r="J55" s="190"/>
      <c r="K55" s="190"/>
      <c r="L55" s="190"/>
      <c r="M55" s="190"/>
      <c r="N55" s="190"/>
      <c r="O55" s="190"/>
      <c r="P55" s="190"/>
      <c r="Q55" s="190"/>
      <c r="R55" s="190"/>
      <c r="S55" s="190"/>
      <c r="T55" s="190"/>
      <c r="U55" s="190"/>
      <c r="V55" s="190"/>
      <c r="W55" s="190"/>
      <c r="X55" s="192"/>
      <c r="Y55" s="190"/>
      <c r="Z55" s="190"/>
      <c r="AA55" s="190"/>
      <c r="AB55" s="190"/>
      <c r="AC55" s="190"/>
      <c r="AD55" s="190"/>
      <c r="AE55" s="190"/>
      <c r="AF55" s="193"/>
    </row>
    <row r="56" spans="2:33" ht="13.5">
      <c r="B56" s="94" t="s">
        <v>474</v>
      </c>
      <c r="C56" s="95"/>
      <c r="D56" s="95"/>
      <c r="E56" s="92"/>
      <c r="F56" s="190"/>
      <c r="G56" s="190"/>
      <c r="H56" s="190"/>
      <c r="I56" s="190"/>
      <c r="J56" s="190"/>
      <c r="K56" s="190"/>
      <c r="L56" s="190"/>
      <c r="M56" s="190"/>
      <c r="N56" s="190"/>
      <c r="O56" s="190"/>
      <c r="P56" s="190"/>
      <c r="Q56" s="190"/>
      <c r="R56" s="190"/>
      <c r="S56" s="190"/>
      <c r="T56" s="190"/>
      <c r="U56" s="190"/>
      <c r="V56" s="190"/>
      <c r="W56" s="190"/>
      <c r="X56" s="192"/>
      <c r="Y56" s="190"/>
      <c r="Z56" s="190"/>
      <c r="AA56" s="190"/>
      <c r="AB56" s="190"/>
      <c r="AC56" s="190"/>
      <c r="AD56" s="190"/>
      <c r="AE56" s="190"/>
      <c r="AF56" s="193"/>
    </row>
    <row r="57" spans="2:33" ht="13.5">
      <c r="B57" s="94" t="s">
        <v>475</v>
      </c>
      <c r="C57" s="95"/>
      <c r="D57" s="95"/>
      <c r="E57" s="92"/>
      <c r="F57" s="190"/>
      <c r="G57" s="190"/>
      <c r="H57" s="190"/>
      <c r="I57" s="190"/>
      <c r="J57" s="190"/>
      <c r="K57" s="190"/>
      <c r="L57" s="190"/>
      <c r="M57" s="190"/>
      <c r="N57" s="190"/>
      <c r="O57" s="190"/>
      <c r="P57" s="190"/>
      <c r="Q57" s="190"/>
      <c r="R57" s="190"/>
      <c r="S57" s="190"/>
      <c r="T57" s="190"/>
      <c r="U57" s="190"/>
      <c r="V57" s="190"/>
      <c r="W57" s="190"/>
      <c r="X57" s="192"/>
      <c r="Y57" s="190"/>
      <c r="Z57" s="190"/>
      <c r="AA57" s="190"/>
      <c r="AB57" s="190"/>
      <c r="AC57" s="190"/>
      <c r="AD57" s="190"/>
      <c r="AE57" s="190"/>
      <c r="AF57" s="193"/>
    </row>
    <row r="58" spans="2:33" ht="13.5">
      <c r="B58" s="94" t="s">
        <v>476</v>
      </c>
      <c r="C58" s="95"/>
      <c r="D58" s="95"/>
      <c r="E58" s="92"/>
      <c r="F58" s="190"/>
      <c r="G58" s="190"/>
      <c r="H58" s="190"/>
      <c r="I58" s="190"/>
      <c r="J58" s="190"/>
      <c r="K58" s="190"/>
      <c r="L58" s="190"/>
      <c r="M58" s="190"/>
      <c r="N58" s="190"/>
      <c r="O58" s="190"/>
      <c r="P58" s="190"/>
      <c r="Q58" s="190"/>
      <c r="R58" s="190"/>
      <c r="S58" s="190"/>
      <c r="T58" s="190"/>
      <c r="U58" s="190"/>
      <c r="V58" s="190"/>
      <c r="W58" s="190"/>
      <c r="X58" s="192"/>
      <c r="Y58" s="190"/>
      <c r="Z58" s="190"/>
      <c r="AA58" s="190"/>
      <c r="AB58" s="190"/>
      <c r="AC58" s="190"/>
      <c r="AD58" s="190"/>
      <c r="AE58" s="190"/>
      <c r="AF58" s="193"/>
    </row>
    <row r="59" spans="2:33" ht="13.5">
      <c r="B59" s="94" t="s">
        <v>477</v>
      </c>
      <c r="C59" s="95"/>
      <c r="D59" s="95"/>
      <c r="E59" s="92"/>
      <c r="F59" s="190"/>
      <c r="G59" s="190"/>
      <c r="H59" s="190"/>
      <c r="I59" s="190"/>
      <c r="J59" s="190"/>
      <c r="K59" s="190"/>
      <c r="L59" s="190"/>
      <c r="M59" s="190"/>
      <c r="N59" s="190"/>
      <c r="O59" s="190"/>
      <c r="P59" s="190"/>
      <c r="Q59" s="190"/>
      <c r="R59" s="190"/>
      <c r="S59" s="190"/>
      <c r="T59" s="190"/>
      <c r="U59" s="190"/>
      <c r="V59" s="190"/>
      <c r="W59" s="190"/>
      <c r="X59" s="192"/>
      <c r="Y59" s="190"/>
      <c r="Z59" s="190"/>
      <c r="AA59" s="190"/>
      <c r="AB59" s="190"/>
      <c r="AC59" s="190"/>
      <c r="AD59" s="190"/>
      <c r="AE59" s="190"/>
      <c r="AF59" s="193"/>
    </row>
    <row r="61" spans="2:33" ht="14.25">
      <c r="B61" s="93" t="s">
        <v>478</v>
      </c>
    </row>
    <row r="62" spans="2:33">
      <c r="B62" s="161"/>
      <c r="C62" s="162"/>
      <c r="D62" s="162"/>
      <c r="E62" s="163"/>
      <c r="F62" s="164" t="s">
        <v>415</v>
      </c>
      <c r="G62" s="164" t="s">
        <v>416</v>
      </c>
      <c r="H62" s="164" t="s">
        <v>417</v>
      </c>
      <c r="I62" s="164" t="s">
        <v>418</v>
      </c>
      <c r="J62" s="164" t="s">
        <v>419</v>
      </c>
      <c r="K62" s="164" t="s">
        <v>420</v>
      </c>
      <c r="L62" s="164" t="s">
        <v>421</v>
      </c>
      <c r="M62" s="164" t="s">
        <v>422</v>
      </c>
      <c r="N62" s="164" t="s">
        <v>423</v>
      </c>
      <c r="O62" s="164" t="s">
        <v>424</v>
      </c>
      <c r="P62" s="164" t="s">
        <v>425</v>
      </c>
      <c r="Q62" s="164" t="s">
        <v>426</v>
      </c>
      <c r="R62" s="164" t="s">
        <v>427</v>
      </c>
      <c r="S62" s="164" t="s">
        <v>428</v>
      </c>
      <c r="T62" s="164" t="s">
        <v>429</v>
      </c>
      <c r="U62" s="164" t="s">
        <v>430</v>
      </c>
      <c r="V62" s="164" t="s">
        <v>431</v>
      </c>
      <c r="W62" s="164" t="s">
        <v>432</v>
      </c>
      <c r="X62" s="164" t="s">
        <v>433</v>
      </c>
      <c r="Y62" s="164" t="s">
        <v>434</v>
      </c>
      <c r="Z62" s="164" t="s">
        <v>435</v>
      </c>
      <c r="AA62" s="164" t="s">
        <v>436</v>
      </c>
      <c r="AB62" s="164" t="s">
        <v>437</v>
      </c>
      <c r="AC62" s="164" t="s">
        <v>438</v>
      </c>
      <c r="AD62" s="164" t="s">
        <v>439</v>
      </c>
      <c r="AE62" s="164" t="s">
        <v>440</v>
      </c>
      <c r="AF62" s="164" t="s">
        <v>441</v>
      </c>
      <c r="AG62" s="165" t="s">
        <v>29</v>
      </c>
    </row>
    <row r="63" spans="2:33" ht="13.5">
      <c r="B63" s="166" t="s">
        <v>479</v>
      </c>
      <c r="C63" s="167"/>
      <c r="D63" s="167"/>
      <c r="E63" s="168"/>
      <c r="F63" s="96">
        <f t="shared" ref="F63:W63" si="25">SUM(F64:F69,F72:F73)</f>
        <v>0</v>
      </c>
      <c r="G63" s="169">
        <f t="shared" si="25"/>
        <v>0</v>
      </c>
      <c r="H63" s="96">
        <f t="shared" si="25"/>
        <v>0</v>
      </c>
      <c r="I63" s="170">
        <f t="shared" si="25"/>
        <v>0</v>
      </c>
      <c r="J63" s="96">
        <f t="shared" si="25"/>
        <v>0</v>
      </c>
      <c r="K63" s="96">
        <f t="shared" si="25"/>
        <v>0</v>
      </c>
      <c r="L63" s="96">
        <f t="shared" si="25"/>
        <v>0</v>
      </c>
      <c r="M63" s="96">
        <f t="shared" si="25"/>
        <v>0</v>
      </c>
      <c r="N63" s="96">
        <f t="shared" si="25"/>
        <v>0</v>
      </c>
      <c r="O63" s="96">
        <f t="shared" si="25"/>
        <v>0</v>
      </c>
      <c r="P63" s="96">
        <f t="shared" si="25"/>
        <v>0</v>
      </c>
      <c r="Q63" s="96">
        <f t="shared" si="25"/>
        <v>0</v>
      </c>
      <c r="R63" s="96">
        <f t="shared" si="25"/>
        <v>0</v>
      </c>
      <c r="S63" s="96">
        <f t="shared" si="25"/>
        <v>0</v>
      </c>
      <c r="T63" s="96">
        <f t="shared" si="25"/>
        <v>0</v>
      </c>
      <c r="U63" s="96">
        <f t="shared" si="25"/>
        <v>0</v>
      </c>
      <c r="V63" s="169">
        <f t="shared" si="25"/>
        <v>0</v>
      </c>
      <c r="W63" s="96">
        <f t="shared" si="25"/>
        <v>0</v>
      </c>
      <c r="X63" s="170">
        <f t="shared" ref="X63:AF63" si="26">SUM(X64:X69,X72:X73)</f>
        <v>0</v>
      </c>
      <c r="Y63" s="96">
        <f t="shared" si="26"/>
        <v>0</v>
      </c>
      <c r="Z63" s="96">
        <f t="shared" si="26"/>
        <v>0</v>
      </c>
      <c r="AA63" s="96">
        <f t="shared" si="26"/>
        <v>0</v>
      </c>
      <c r="AB63" s="96">
        <f t="shared" si="26"/>
        <v>0</v>
      </c>
      <c r="AC63" s="96">
        <f t="shared" si="26"/>
        <v>0</v>
      </c>
      <c r="AD63" s="96">
        <f t="shared" si="26"/>
        <v>0</v>
      </c>
      <c r="AE63" s="169">
        <f t="shared" si="26"/>
        <v>0</v>
      </c>
      <c r="AF63" s="171">
        <f t="shared" si="26"/>
        <v>0</v>
      </c>
      <c r="AG63" s="172">
        <f>SUM(F63:W63)</f>
        <v>0</v>
      </c>
    </row>
    <row r="64" spans="2:33" ht="13.5">
      <c r="B64" s="173"/>
      <c r="C64" s="99" t="s">
        <v>480</v>
      </c>
      <c r="D64" s="131"/>
      <c r="E64" s="100"/>
      <c r="F64" s="175"/>
      <c r="G64" s="176"/>
      <c r="H64" s="175"/>
      <c r="I64" s="177"/>
      <c r="J64" s="175"/>
      <c r="K64" s="175"/>
      <c r="L64" s="175"/>
      <c r="M64" s="175"/>
      <c r="N64" s="175"/>
      <c r="O64" s="175"/>
      <c r="P64" s="175"/>
      <c r="Q64" s="175"/>
      <c r="R64" s="175"/>
      <c r="S64" s="175"/>
      <c r="T64" s="175"/>
      <c r="U64" s="175"/>
      <c r="V64" s="176"/>
      <c r="W64" s="175"/>
      <c r="X64" s="177"/>
      <c r="Y64" s="175"/>
      <c r="Z64" s="175"/>
      <c r="AA64" s="175"/>
      <c r="AB64" s="175"/>
      <c r="AC64" s="175"/>
      <c r="AD64" s="175"/>
      <c r="AE64" s="176"/>
      <c r="AF64" s="178"/>
      <c r="AG64" s="134">
        <f t="shared" ref="AG64:AG91" si="27">SUM(F64:W64)</f>
        <v>0</v>
      </c>
    </row>
    <row r="65" spans="2:33" ht="13.5">
      <c r="B65" s="173"/>
      <c r="C65" s="102" t="s">
        <v>481</v>
      </c>
      <c r="D65" s="118"/>
      <c r="E65" s="103"/>
      <c r="F65" s="180"/>
      <c r="G65" s="181"/>
      <c r="H65" s="180"/>
      <c r="I65" s="182"/>
      <c r="J65" s="180"/>
      <c r="K65" s="180"/>
      <c r="L65" s="180"/>
      <c r="M65" s="180"/>
      <c r="N65" s="180"/>
      <c r="O65" s="180"/>
      <c r="P65" s="180"/>
      <c r="Q65" s="180"/>
      <c r="R65" s="180"/>
      <c r="S65" s="180"/>
      <c r="T65" s="180"/>
      <c r="U65" s="180"/>
      <c r="V65" s="181"/>
      <c r="W65" s="180"/>
      <c r="X65" s="182"/>
      <c r="Y65" s="180"/>
      <c r="Z65" s="180"/>
      <c r="AA65" s="180"/>
      <c r="AB65" s="180"/>
      <c r="AC65" s="180"/>
      <c r="AD65" s="180"/>
      <c r="AE65" s="181"/>
      <c r="AF65" s="120"/>
      <c r="AG65" s="121">
        <f t="shared" si="27"/>
        <v>0</v>
      </c>
    </row>
    <row r="66" spans="2:33" ht="13.5">
      <c r="B66" s="173"/>
      <c r="C66" s="102" t="s">
        <v>482</v>
      </c>
      <c r="D66" s="118"/>
      <c r="E66" s="103"/>
      <c r="F66" s="180"/>
      <c r="G66" s="181"/>
      <c r="H66" s="180"/>
      <c r="I66" s="182"/>
      <c r="J66" s="180"/>
      <c r="K66" s="180"/>
      <c r="L66" s="180"/>
      <c r="M66" s="180"/>
      <c r="N66" s="180"/>
      <c r="O66" s="180"/>
      <c r="P66" s="180"/>
      <c r="Q66" s="180"/>
      <c r="R66" s="180"/>
      <c r="S66" s="180"/>
      <c r="T66" s="180"/>
      <c r="U66" s="180"/>
      <c r="V66" s="181"/>
      <c r="W66" s="180"/>
      <c r="X66" s="182"/>
      <c r="Y66" s="180"/>
      <c r="Z66" s="180"/>
      <c r="AA66" s="180"/>
      <c r="AB66" s="180"/>
      <c r="AC66" s="180"/>
      <c r="AD66" s="180"/>
      <c r="AE66" s="181"/>
      <c r="AF66" s="120"/>
      <c r="AG66" s="121">
        <f t="shared" si="27"/>
        <v>0</v>
      </c>
    </row>
    <row r="67" spans="2:33" ht="13.5">
      <c r="B67" s="173"/>
      <c r="C67" s="102" t="s">
        <v>483</v>
      </c>
      <c r="D67" s="118"/>
      <c r="E67" s="103"/>
      <c r="F67" s="180"/>
      <c r="G67" s="181"/>
      <c r="H67" s="180"/>
      <c r="I67" s="182"/>
      <c r="J67" s="180"/>
      <c r="K67" s="180"/>
      <c r="L67" s="180"/>
      <c r="M67" s="180"/>
      <c r="N67" s="180"/>
      <c r="O67" s="180"/>
      <c r="P67" s="180"/>
      <c r="Q67" s="180"/>
      <c r="R67" s="180"/>
      <c r="S67" s="180"/>
      <c r="T67" s="180"/>
      <c r="U67" s="180"/>
      <c r="V67" s="181"/>
      <c r="W67" s="180"/>
      <c r="X67" s="182"/>
      <c r="Y67" s="180"/>
      <c r="Z67" s="180"/>
      <c r="AA67" s="180"/>
      <c r="AB67" s="180"/>
      <c r="AC67" s="180"/>
      <c r="AD67" s="180"/>
      <c r="AE67" s="181"/>
      <c r="AF67" s="120"/>
      <c r="AG67" s="121">
        <f t="shared" si="27"/>
        <v>0</v>
      </c>
    </row>
    <row r="68" spans="2:33" ht="13.5">
      <c r="B68" s="173"/>
      <c r="C68" s="104" t="s">
        <v>470</v>
      </c>
      <c r="D68" s="105"/>
      <c r="E68" s="106"/>
      <c r="F68" s="185"/>
      <c r="G68" s="186"/>
      <c r="H68" s="185"/>
      <c r="I68" s="187"/>
      <c r="J68" s="185"/>
      <c r="K68" s="185"/>
      <c r="L68" s="185"/>
      <c r="M68" s="185"/>
      <c r="N68" s="185"/>
      <c r="O68" s="185"/>
      <c r="P68" s="185"/>
      <c r="Q68" s="185"/>
      <c r="R68" s="185"/>
      <c r="S68" s="185"/>
      <c r="T68" s="185"/>
      <c r="U68" s="185"/>
      <c r="V68" s="186"/>
      <c r="W68" s="185"/>
      <c r="X68" s="187"/>
      <c r="Y68" s="185"/>
      <c r="Z68" s="185"/>
      <c r="AA68" s="185"/>
      <c r="AB68" s="185"/>
      <c r="AC68" s="185"/>
      <c r="AD68" s="185"/>
      <c r="AE68" s="186"/>
      <c r="AF68" s="188"/>
      <c r="AG68" s="189">
        <f t="shared" si="27"/>
        <v>0</v>
      </c>
    </row>
    <row r="69" spans="2:33" ht="13.5">
      <c r="B69" s="173"/>
      <c r="C69" s="166" t="s">
        <v>449</v>
      </c>
      <c r="D69" s="167"/>
      <c r="E69" s="168"/>
      <c r="F69" s="96">
        <f t="shared" ref="F69:W69" si="28">SUM(F70:F71)</f>
        <v>0</v>
      </c>
      <c r="G69" s="169">
        <f t="shared" si="28"/>
        <v>0</v>
      </c>
      <c r="H69" s="96">
        <f t="shared" si="28"/>
        <v>0</v>
      </c>
      <c r="I69" s="170">
        <f t="shared" si="28"/>
        <v>0</v>
      </c>
      <c r="J69" s="96">
        <f t="shared" si="28"/>
        <v>0</v>
      </c>
      <c r="K69" s="96">
        <f t="shared" si="28"/>
        <v>0</v>
      </c>
      <c r="L69" s="96">
        <f t="shared" si="28"/>
        <v>0</v>
      </c>
      <c r="M69" s="96">
        <f t="shared" si="28"/>
        <v>0</v>
      </c>
      <c r="N69" s="96">
        <f t="shared" si="28"/>
        <v>0</v>
      </c>
      <c r="O69" s="96">
        <f t="shared" si="28"/>
        <v>0</v>
      </c>
      <c r="P69" s="96">
        <f t="shared" si="28"/>
        <v>0</v>
      </c>
      <c r="Q69" s="96">
        <f t="shared" si="28"/>
        <v>0</v>
      </c>
      <c r="R69" s="96">
        <f t="shared" si="28"/>
        <v>0</v>
      </c>
      <c r="S69" s="96">
        <f t="shared" si="28"/>
        <v>0</v>
      </c>
      <c r="T69" s="96">
        <f t="shared" si="28"/>
        <v>0</v>
      </c>
      <c r="U69" s="96">
        <f t="shared" si="28"/>
        <v>0</v>
      </c>
      <c r="V69" s="169">
        <f t="shared" si="28"/>
        <v>0</v>
      </c>
      <c r="W69" s="96">
        <f t="shared" si="28"/>
        <v>0</v>
      </c>
      <c r="X69" s="170">
        <f t="shared" ref="X69:AF69" si="29">SUM(X70:X71)</f>
        <v>0</v>
      </c>
      <c r="Y69" s="96">
        <f t="shared" si="29"/>
        <v>0</v>
      </c>
      <c r="Z69" s="96">
        <f t="shared" si="29"/>
        <v>0</v>
      </c>
      <c r="AA69" s="96">
        <f t="shared" si="29"/>
        <v>0</v>
      </c>
      <c r="AB69" s="96">
        <f t="shared" si="29"/>
        <v>0</v>
      </c>
      <c r="AC69" s="96">
        <f t="shared" si="29"/>
        <v>0</v>
      </c>
      <c r="AD69" s="96">
        <f t="shared" si="29"/>
        <v>0</v>
      </c>
      <c r="AE69" s="169">
        <f t="shared" si="29"/>
        <v>0</v>
      </c>
      <c r="AF69" s="171">
        <f t="shared" si="29"/>
        <v>0</v>
      </c>
      <c r="AG69" s="172">
        <f t="shared" si="27"/>
        <v>0</v>
      </c>
    </row>
    <row r="70" spans="2:33" ht="13.5">
      <c r="B70" s="173"/>
      <c r="C70" s="173"/>
      <c r="D70" s="99" t="s">
        <v>450</v>
      </c>
      <c r="E70" s="100"/>
      <c r="F70" s="175"/>
      <c r="G70" s="176"/>
      <c r="H70" s="175"/>
      <c r="I70" s="177"/>
      <c r="J70" s="175"/>
      <c r="K70" s="175"/>
      <c r="L70" s="175"/>
      <c r="M70" s="175"/>
      <c r="N70" s="175"/>
      <c r="O70" s="175"/>
      <c r="P70" s="175"/>
      <c r="Q70" s="175"/>
      <c r="R70" s="175"/>
      <c r="S70" s="175"/>
      <c r="T70" s="175"/>
      <c r="U70" s="175"/>
      <c r="V70" s="176"/>
      <c r="W70" s="175"/>
      <c r="X70" s="177"/>
      <c r="Y70" s="175"/>
      <c r="Z70" s="175"/>
      <c r="AA70" s="175"/>
      <c r="AB70" s="175"/>
      <c r="AC70" s="175"/>
      <c r="AD70" s="175"/>
      <c r="AE70" s="176"/>
      <c r="AF70" s="178"/>
      <c r="AG70" s="134">
        <f t="shared" si="27"/>
        <v>0</v>
      </c>
    </row>
    <row r="71" spans="2:33" ht="13.5">
      <c r="B71" s="173"/>
      <c r="C71" s="183"/>
      <c r="D71" s="104" t="s">
        <v>484</v>
      </c>
      <c r="E71" s="106"/>
      <c r="F71" s="185"/>
      <c r="G71" s="186"/>
      <c r="H71" s="185"/>
      <c r="I71" s="187"/>
      <c r="J71" s="185"/>
      <c r="K71" s="185"/>
      <c r="L71" s="185"/>
      <c r="M71" s="185"/>
      <c r="N71" s="185"/>
      <c r="O71" s="185"/>
      <c r="P71" s="185"/>
      <c r="Q71" s="185"/>
      <c r="R71" s="185"/>
      <c r="S71" s="185"/>
      <c r="T71" s="185"/>
      <c r="U71" s="185"/>
      <c r="V71" s="186"/>
      <c r="W71" s="185"/>
      <c r="X71" s="187"/>
      <c r="Y71" s="185"/>
      <c r="Z71" s="185"/>
      <c r="AA71" s="185"/>
      <c r="AB71" s="185"/>
      <c r="AC71" s="185"/>
      <c r="AD71" s="185"/>
      <c r="AE71" s="186"/>
      <c r="AF71" s="188"/>
      <c r="AG71" s="189">
        <f t="shared" si="27"/>
        <v>0</v>
      </c>
    </row>
    <row r="72" spans="2:33" ht="13.5">
      <c r="B72" s="173"/>
      <c r="C72" s="94" t="s">
        <v>485</v>
      </c>
      <c r="D72" s="95"/>
      <c r="E72" s="92"/>
      <c r="F72" s="190"/>
      <c r="G72" s="191"/>
      <c r="H72" s="190"/>
      <c r="I72" s="192"/>
      <c r="J72" s="190"/>
      <c r="K72" s="190"/>
      <c r="L72" s="190"/>
      <c r="M72" s="190"/>
      <c r="N72" s="190"/>
      <c r="O72" s="190"/>
      <c r="P72" s="190"/>
      <c r="Q72" s="190"/>
      <c r="R72" s="190"/>
      <c r="S72" s="190"/>
      <c r="T72" s="190"/>
      <c r="U72" s="190"/>
      <c r="V72" s="191"/>
      <c r="W72" s="190"/>
      <c r="X72" s="192"/>
      <c r="Y72" s="190"/>
      <c r="Z72" s="190"/>
      <c r="AA72" s="190"/>
      <c r="AB72" s="190"/>
      <c r="AC72" s="190"/>
      <c r="AD72" s="190"/>
      <c r="AE72" s="191"/>
      <c r="AF72" s="193"/>
      <c r="AG72" s="172">
        <f t="shared" si="27"/>
        <v>0</v>
      </c>
    </row>
    <row r="73" spans="2:33" ht="13.5">
      <c r="B73" s="183"/>
      <c r="C73" s="94" t="s">
        <v>485</v>
      </c>
      <c r="D73" s="95"/>
      <c r="E73" s="92"/>
      <c r="F73" s="190"/>
      <c r="G73" s="191"/>
      <c r="H73" s="190"/>
      <c r="I73" s="192"/>
      <c r="J73" s="190"/>
      <c r="K73" s="190"/>
      <c r="L73" s="190"/>
      <c r="M73" s="190"/>
      <c r="N73" s="190"/>
      <c r="O73" s="190"/>
      <c r="P73" s="190"/>
      <c r="Q73" s="190"/>
      <c r="R73" s="190"/>
      <c r="S73" s="190"/>
      <c r="T73" s="190"/>
      <c r="U73" s="190"/>
      <c r="V73" s="191"/>
      <c r="W73" s="190"/>
      <c r="X73" s="192"/>
      <c r="Y73" s="190"/>
      <c r="Z73" s="190"/>
      <c r="AA73" s="190"/>
      <c r="AB73" s="190"/>
      <c r="AC73" s="190"/>
      <c r="AD73" s="190"/>
      <c r="AE73" s="191"/>
      <c r="AF73" s="193"/>
      <c r="AG73" s="172">
        <f t="shared" si="27"/>
        <v>0</v>
      </c>
    </row>
    <row r="74" spans="2:33" ht="13.5">
      <c r="B74" s="166" t="s">
        <v>486</v>
      </c>
      <c r="C74" s="167"/>
      <c r="D74" s="167"/>
      <c r="E74" s="168"/>
      <c r="F74" s="96">
        <f t="shared" ref="F74:W74" si="30">SUM(F75,F87)</f>
        <v>0</v>
      </c>
      <c r="G74" s="169">
        <f t="shared" si="30"/>
        <v>0</v>
      </c>
      <c r="H74" s="96">
        <f t="shared" si="30"/>
        <v>0</v>
      </c>
      <c r="I74" s="170">
        <f t="shared" si="30"/>
        <v>0</v>
      </c>
      <c r="J74" s="96">
        <f t="shared" si="30"/>
        <v>0</v>
      </c>
      <c r="K74" s="96">
        <f t="shared" si="30"/>
        <v>0</v>
      </c>
      <c r="L74" s="96">
        <f t="shared" si="30"/>
        <v>0</v>
      </c>
      <c r="M74" s="96">
        <f t="shared" si="30"/>
        <v>0</v>
      </c>
      <c r="N74" s="96">
        <f t="shared" si="30"/>
        <v>0</v>
      </c>
      <c r="O74" s="96">
        <f t="shared" si="30"/>
        <v>0</v>
      </c>
      <c r="P74" s="96">
        <f t="shared" si="30"/>
        <v>0</v>
      </c>
      <c r="Q74" s="96">
        <f t="shared" si="30"/>
        <v>0</v>
      </c>
      <c r="R74" s="96">
        <f t="shared" si="30"/>
        <v>0</v>
      </c>
      <c r="S74" s="96">
        <f t="shared" si="30"/>
        <v>0</v>
      </c>
      <c r="T74" s="96">
        <f t="shared" si="30"/>
        <v>0</v>
      </c>
      <c r="U74" s="96">
        <f t="shared" si="30"/>
        <v>0</v>
      </c>
      <c r="V74" s="169">
        <f t="shared" si="30"/>
        <v>0</v>
      </c>
      <c r="W74" s="96">
        <f t="shared" si="30"/>
        <v>0</v>
      </c>
      <c r="X74" s="170">
        <f t="shared" ref="X74:AF74" si="31">SUM(X75,X87)</f>
        <v>0</v>
      </c>
      <c r="Y74" s="96">
        <f t="shared" si="31"/>
        <v>0</v>
      </c>
      <c r="Z74" s="96">
        <f t="shared" si="31"/>
        <v>0</v>
      </c>
      <c r="AA74" s="96">
        <f t="shared" si="31"/>
        <v>0</v>
      </c>
      <c r="AB74" s="96">
        <f t="shared" si="31"/>
        <v>0</v>
      </c>
      <c r="AC74" s="96">
        <f t="shared" si="31"/>
        <v>0</v>
      </c>
      <c r="AD74" s="96">
        <f t="shared" si="31"/>
        <v>0</v>
      </c>
      <c r="AE74" s="169">
        <f t="shared" si="31"/>
        <v>0</v>
      </c>
      <c r="AF74" s="171">
        <f t="shared" si="31"/>
        <v>0</v>
      </c>
      <c r="AG74" s="172">
        <f t="shared" si="27"/>
        <v>0</v>
      </c>
    </row>
    <row r="75" spans="2:33" ht="13.5">
      <c r="B75" s="173"/>
      <c r="C75" s="166" t="s">
        <v>487</v>
      </c>
      <c r="D75" s="167"/>
      <c r="E75" s="168"/>
      <c r="F75" s="96">
        <f>SUM(F76:F86)</f>
        <v>0</v>
      </c>
      <c r="G75" s="169">
        <f t="shared" ref="G75:W75" si="32">SUM(G76:G86)</f>
        <v>0</v>
      </c>
      <c r="H75" s="96">
        <f t="shared" si="32"/>
        <v>0</v>
      </c>
      <c r="I75" s="170">
        <f t="shared" si="32"/>
        <v>0</v>
      </c>
      <c r="J75" s="96">
        <f t="shared" si="32"/>
        <v>0</v>
      </c>
      <c r="K75" s="96">
        <f t="shared" si="32"/>
        <v>0</v>
      </c>
      <c r="L75" s="96">
        <f t="shared" si="32"/>
        <v>0</v>
      </c>
      <c r="M75" s="96">
        <f t="shared" si="32"/>
        <v>0</v>
      </c>
      <c r="N75" s="96">
        <f t="shared" si="32"/>
        <v>0</v>
      </c>
      <c r="O75" s="96">
        <f t="shared" si="32"/>
        <v>0</v>
      </c>
      <c r="P75" s="96">
        <f t="shared" si="32"/>
        <v>0</v>
      </c>
      <c r="Q75" s="96">
        <f t="shared" si="32"/>
        <v>0</v>
      </c>
      <c r="R75" s="96">
        <f t="shared" si="32"/>
        <v>0</v>
      </c>
      <c r="S75" s="96">
        <f t="shared" si="32"/>
        <v>0</v>
      </c>
      <c r="T75" s="96">
        <f t="shared" si="32"/>
        <v>0</v>
      </c>
      <c r="U75" s="96">
        <f t="shared" si="32"/>
        <v>0</v>
      </c>
      <c r="V75" s="169">
        <f t="shared" si="32"/>
        <v>0</v>
      </c>
      <c r="W75" s="96">
        <f t="shared" si="32"/>
        <v>0</v>
      </c>
      <c r="X75" s="170">
        <f t="shared" ref="X75:AF75" si="33">SUM(X76:X86)</f>
        <v>0</v>
      </c>
      <c r="Y75" s="96">
        <f t="shared" si="33"/>
        <v>0</v>
      </c>
      <c r="Z75" s="96">
        <f t="shared" si="33"/>
        <v>0</v>
      </c>
      <c r="AA75" s="96">
        <f t="shared" si="33"/>
        <v>0</v>
      </c>
      <c r="AB75" s="96">
        <f t="shared" si="33"/>
        <v>0</v>
      </c>
      <c r="AC75" s="96">
        <f t="shared" si="33"/>
        <v>0</v>
      </c>
      <c r="AD75" s="96">
        <f t="shared" si="33"/>
        <v>0</v>
      </c>
      <c r="AE75" s="169">
        <f t="shared" si="33"/>
        <v>0</v>
      </c>
      <c r="AF75" s="171">
        <f t="shared" si="33"/>
        <v>0</v>
      </c>
      <c r="AG75" s="172">
        <f t="shared" si="27"/>
        <v>0</v>
      </c>
    </row>
    <row r="76" spans="2:33" ht="13.5">
      <c r="B76" s="173"/>
      <c r="C76" s="173"/>
      <c r="D76" s="595" t="s">
        <v>488</v>
      </c>
      <c r="E76" s="100"/>
      <c r="F76" s="175"/>
      <c r="G76" s="176"/>
      <c r="H76" s="175"/>
      <c r="I76" s="177"/>
      <c r="J76" s="175"/>
      <c r="K76" s="175"/>
      <c r="L76" s="175"/>
      <c r="M76" s="175"/>
      <c r="N76" s="175"/>
      <c r="O76" s="175"/>
      <c r="P76" s="175"/>
      <c r="Q76" s="175"/>
      <c r="R76" s="175"/>
      <c r="S76" s="175"/>
      <c r="T76" s="175"/>
      <c r="U76" s="175"/>
      <c r="V76" s="176"/>
      <c r="W76" s="175"/>
      <c r="X76" s="177"/>
      <c r="Y76" s="175"/>
      <c r="Z76" s="175"/>
      <c r="AA76" s="175"/>
      <c r="AB76" s="175"/>
      <c r="AC76" s="175"/>
      <c r="AD76" s="175"/>
      <c r="AE76" s="176"/>
      <c r="AF76" s="178"/>
      <c r="AG76" s="134">
        <f>SUM(F76:W76)</f>
        <v>0</v>
      </c>
    </row>
    <row r="77" spans="2:33" ht="13.5">
      <c r="B77" s="173"/>
      <c r="C77" s="173"/>
      <c r="D77" s="596" t="s">
        <v>489</v>
      </c>
      <c r="E77" s="103"/>
      <c r="F77" s="180"/>
      <c r="G77" s="181"/>
      <c r="H77" s="180"/>
      <c r="I77" s="182"/>
      <c r="J77" s="180"/>
      <c r="K77" s="180"/>
      <c r="L77" s="180"/>
      <c r="M77" s="180"/>
      <c r="N77" s="180"/>
      <c r="O77" s="180"/>
      <c r="P77" s="180"/>
      <c r="Q77" s="180"/>
      <c r="R77" s="180"/>
      <c r="S77" s="180"/>
      <c r="T77" s="180"/>
      <c r="U77" s="180"/>
      <c r="V77" s="181"/>
      <c r="W77" s="180"/>
      <c r="X77" s="182"/>
      <c r="Y77" s="180"/>
      <c r="Z77" s="180"/>
      <c r="AA77" s="180"/>
      <c r="AB77" s="180"/>
      <c r="AC77" s="180"/>
      <c r="AD77" s="180"/>
      <c r="AE77" s="181"/>
      <c r="AF77" s="120"/>
      <c r="AG77" s="121">
        <f t="shared" si="27"/>
        <v>0</v>
      </c>
    </row>
    <row r="78" spans="2:33" ht="13.5">
      <c r="B78" s="173"/>
      <c r="C78" s="173"/>
      <c r="D78" s="596" t="s">
        <v>490</v>
      </c>
      <c r="E78" s="103"/>
      <c r="F78" s="180"/>
      <c r="G78" s="181"/>
      <c r="H78" s="180"/>
      <c r="I78" s="182"/>
      <c r="J78" s="180"/>
      <c r="K78" s="180"/>
      <c r="L78" s="180"/>
      <c r="M78" s="180"/>
      <c r="N78" s="180"/>
      <c r="O78" s="180"/>
      <c r="P78" s="180"/>
      <c r="Q78" s="180"/>
      <c r="R78" s="180"/>
      <c r="S78" s="180"/>
      <c r="T78" s="180"/>
      <c r="U78" s="180"/>
      <c r="V78" s="181"/>
      <c r="W78" s="180"/>
      <c r="X78" s="182"/>
      <c r="Y78" s="180"/>
      <c r="Z78" s="180"/>
      <c r="AA78" s="180"/>
      <c r="AB78" s="180"/>
      <c r="AC78" s="180"/>
      <c r="AD78" s="180"/>
      <c r="AE78" s="181"/>
      <c r="AF78" s="120"/>
      <c r="AG78" s="121">
        <f t="shared" si="27"/>
        <v>0</v>
      </c>
    </row>
    <row r="79" spans="2:33" ht="13.5">
      <c r="B79" s="173"/>
      <c r="C79" s="173"/>
      <c r="D79" s="595" t="s">
        <v>491</v>
      </c>
      <c r="E79" s="103"/>
      <c r="F79" s="180"/>
      <c r="G79" s="181"/>
      <c r="H79" s="180"/>
      <c r="I79" s="182"/>
      <c r="J79" s="180"/>
      <c r="K79" s="180"/>
      <c r="L79" s="180"/>
      <c r="M79" s="180"/>
      <c r="N79" s="180"/>
      <c r="O79" s="180"/>
      <c r="P79" s="180"/>
      <c r="Q79" s="180"/>
      <c r="R79" s="180"/>
      <c r="S79" s="180"/>
      <c r="T79" s="180"/>
      <c r="U79" s="180"/>
      <c r="V79" s="181"/>
      <c r="W79" s="180"/>
      <c r="X79" s="182"/>
      <c r="Y79" s="180"/>
      <c r="Z79" s="180"/>
      <c r="AA79" s="180"/>
      <c r="AB79" s="180"/>
      <c r="AC79" s="180"/>
      <c r="AD79" s="180"/>
      <c r="AE79" s="181"/>
      <c r="AF79" s="120"/>
      <c r="AG79" s="121">
        <f t="shared" si="27"/>
        <v>0</v>
      </c>
    </row>
    <row r="80" spans="2:33" ht="13.5">
      <c r="B80" s="173"/>
      <c r="C80" s="173"/>
      <c r="D80" s="595" t="s">
        <v>492</v>
      </c>
      <c r="E80" s="103"/>
      <c r="F80" s="180"/>
      <c r="G80" s="181"/>
      <c r="H80" s="180"/>
      <c r="I80" s="182"/>
      <c r="J80" s="180"/>
      <c r="K80" s="180"/>
      <c r="L80" s="180"/>
      <c r="M80" s="180"/>
      <c r="N80" s="180"/>
      <c r="O80" s="180"/>
      <c r="P80" s="180"/>
      <c r="Q80" s="180"/>
      <c r="R80" s="180"/>
      <c r="S80" s="180"/>
      <c r="T80" s="180"/>
      <c r="U80" s="180"/>
      <c r="V80" s="181"/>
      <c r="W80" s="180"/>
      <c r="X80" s="182"/>
      <c r="Y80" s="180"/>
      <c r="Z80" s="180"/>
      <c r="AA80" s="180"/>
      <c r="AB80" s="180"/>
      <c r="AC80" s="180"/>
      <c r="AD80" s="180"/>
      <c r="AE80" s="181"/>
      <c r="AF80" s="120"/>
      <c r="AG80" s="121">
        <f t="shared" si="27"/>
        <v>0</v>
      </c>
    </row>
    <row r="81" spans="2:33" ht="13.5">
      <c r="B81" s="173"/>
      <c r="C81" s="173"/>
      <c r="D81" s="595" t="s">
        <v>493</v>
      </c>
      <c r="E81" s="103"/>
      <c r="F81" s="180"/>
      <c r="G81" s="181"/>
      <c r="H81" s="180"/>
      <c r="I81" s="182"/>
      <c r="J81" s="180"/>
      <c r="K81" s="180"/>
      <c r="L81" s="180"/>
      <c r="M81" s="180"/>
      <c r="N81" s="180"/>
      <c r="O81" s="180"/>
      <c r="P81" s="180"/>
      <c r="Q81" s="180"/>
      <c r="R81" s="180"/>
      <c r="S81" s="180"/>
      <c r="T81" s="180"/>
      <c r="U81" s="180"/>
      <c r="V81" s="181"/>
      <c r="W81" s="180"/>
      <c r="X81" s="182"/>
      <c r="Y81" s="180"/>
      <c r="Z81" s="180"/>
      <c r="AA81" s="180"/>
      <c r="AB81" s="180"/>
      <c r="AC81" s="180"/>
      <c r="AD81" s="180"/>
      <c r="AE81" s="181"/>
      <c r="AF81" s="120"/>
      <c r="AG81" s="121">
        <f t="shared" si="27"/>
        <v>0</v>
      </c>
    </row>
    <row r="82" spans="2:33" ht="13.5">
      <c r="B82" s="173"/>
      <c r="C82" s="173"/>
      <c r="D82" s="597" t="s">
        <v>494</v>
      </c>
      <c r="E82" s="103"/>
      <c r="F82" s="180"/>
      <c r="G82" s="181"/>
      <c r="H82" s="180"/>
      <c r="I82" s="182"/>
      <c r="J82" s="180"/>
      <c r="K82" s="180"/>
      <c r="L82" s="180"/>
      <c r="M82" s="180"/>
      <c r="N82" s="180"/>
      <c r="O82" s="180"/>
      <c r="P82" s="180"/>
      <c r="Q82" s="180"/>
      <c r="R82" s="180"/>
      <c r="S82" s="180"/>
      <c r="T82" s="180"/>
      <c r="U82" s="180"/>
      <c r="V82" s="181"/>
      <c r="W82" s="180"/>
      <c r="X82" s="182"/>
      <c r="Y82" s="180"/>
      <c r="Z82" s="180"/>
      <c r="AA82" s="180"/>
      <c r="AB82" s="180"/>
      <c r="AC82" s="180"/>
      <c r="AD82" s="180"/>
      <c r="AE82" s="181"/>
      <c r="AF82" s="120"/>
      <c r="AG82" s="121">
        <f t="shared" si="27"/>
        <v>0</v>
      </c>
    </row>
    <row r="83" spans="2:33" ht="13.5">
      <c r="B83" s="173"/>
      <c r="C83" s="173"/>
      <c r="D83" s="596" t="s">
        <v>495</v>
      </c>
      <c r="E83" s="103"/>
      <c r="F83" s="180"/>
      <c r="G83" s="181"/>
      <c r="H83" s="180"/>
      <c r="I83" s="182"/>
      <c r="J83" s="180"/>
      <c r="K83" s="180"/>
      <c r="L83" s="180"/>
      <c r="M83" s="180"/>
      <c r="N83" s="180"/>
      <c r="O83" s="180"/>
      <c r="P83" s="180"/>
      <c r="Q83" s="180"/>
      <c r="R83" s="180"/>
      <c r="S83" s="180"/>
      <c r="T83" s="180"/>
      <c r="U83" s="180"/>
      <c r="V83" s="181"/>
      <c r="W83" s="180"/>
      <c r="X83" s="182"/>
      <c r="Y83" s="180"/>
      <c r="Z83" s="180"/>
      <c r="AA83" s="180"/>
      <c r="AB83" s="180"/>
      <c r="AC83" s="180"/>
      <c r="AD83" s="180"/>
      <c r="AE83" s="181"/>
      <c r="AF83" s="120"/>
      <c r="AG83" s="121">
        <f t="shared" si="27"/>
        <v>0</v>
      </c>
    </row>
    <row r="84" spans="2:33" ht="13.5">
      <c r="B84" s="173"/>
      <c r="C84" s="173"/>
      <c r="D84" s="597" t="s">
        <v>496</v>
      </c>
      <c r="E84" s="103"/>
      <c r="F84" s="180"/>
      <c r="G84" s="181"/>
      <c r="H84" s="180"/>
      <c r="I84" s="182"/>
      <c r="J84" s="180"/>
      <c r="K84" s="180"/>
      <c r="L84" s="180"/>
      <c r="M84" s="180"/>
      <c r="N84" s="180"/>
      <c r="O84" s="180"/>
      <c r="P84" s="180"/>
      <c r="Q84" s="180"/>
      <c r="R84" s="180"/>
      <c r="S84" s="180"/>
      <c r="T84" s="180"/>
      <c r="U84" s="180"/>
      <c r="V84" s="181"/>
      <c r="W84" s="180"/>
      <c r="X84" s="182"/>
      <c r="Y84" s="180"/>
      <c r="Z84" s="180"/>
      <c r="AA84" s="180"/>
      <c r="AB84" s="180"/>
      <c r="AC84" s="180"/>
      <c r="AD84" s="180"/>
      <c r="AE84" s="181"/>
      <c r="AF84" s="120"/>
      <c r="AG84" s="121">
        <f t="shared" si="27"/>
        <v>0</v>
      </c>
    </row>
    <row r="85" spans="2:33" ht="13.5">
      <c r="B85" s="173"/>
      <c r="C85" s="173"/>
      <c r="D85" s="758" t="s">
        <v>497</v>
      </c>
      <c r="E85" s="759"/>
      <c r="F85" s="469"/>
      <c r="G85" s="294"/>
      <c r="H85" s="469"/>
      <c r="I85" s="296"/>
      <c r="J85" s="469"/>
      <c r="K85" s="469"/>
      <c r="L85" s="469"/>
      <c r="M85" s="469"/>
      <c r="N85" s="469"/>
      <c r="O85" s="469"/>
      <c r="P85" s="469"/>
      <c r="Q85" s="469"/>
      <c r="R85" s="469"/>
      <c r="S85" s="469"/>
      <c r="T85" s="469"/>
      <c r="U85" s="469"/>
      <c r="V85" s="294"/>
      <c r="W85" s="469"/>
      <c r="X85" s="296"/>
      <c r="Y85" s="469"/>
      <c r="Z85" s="469"/>
      <c r="AA85" s="469"/>
      <c r="AB85" s="469"/>
      <c r="AC85" s="469"/>
      <c r="AD85" s="469"/>
      <c r="AE85" s="294"/>
      <c r="AF85" s="470"/>
      <c r="AG85" s="471"/>
    </row>
    <row r="86" spans="2:33" ht="13.5">
      <c r="B86" s="173"/>
      <c r="C86" s="183"/>
      <c r="D86" s="760" t="s">
        <v>498</v>
      </c>
      <c r="E86" s="761"/>
      <c r="F86" s="185"/>
      <c r="G86" s="186"/>
      <c r="H86" s="185"/>
      <c r="I86" s="187"/>
      <c r="J86" s="185"/>
      <c r="K86" s="185"/>
      <c r="L86" s="185"/>
      <c r="M86" s="185"/>
      <c r="N86" s="185"/>
      <c r="O86" s="185"/>
      <c r="P86" s="185"/>
      <c r="Q86" s="185"/>
      <c r="R86" s="185"/>
      <c r="S86" s="185"/>
      <c r="T86" s="185"/>
      <c r="U86" s="185"/>
      <c r="V86" s="186"/>
      <c r="W86" s="185"/>
      <c r="X86" s="187"/>
      <c r="Y86" s="185"/>
      <c r="Z86" s="185"/>
      <c r="AA86" s="185"/>
      <c r="AB86" s="185"/>
      <c r="AC86" s="185"/>
      <c r="AD86" s="185"/>
      <c r="AE86" s="186"/>
      <c r="AF86" s="188"/>
      <c r="AG86" s="189">
        <f t="shared" si="27"/>
        <v>0</v>
      </c>
    </row>
    <row r="87" spans="2:33" ht="13.5">
      <c r="B87" s="173"/>
      <c r="C87" s="202" t="s">
        <v>499</v>
      </c>
      <c r="D87" s="203"/>
      <c r="E87" s="203"/>
      <c r="F87" s="96">
        <f t="shared" ref="F87:W87" si="34">SUM(F88:F90)</f>
        <v>0</v>
      </c>
      <c r="G87" s="169">
        <f t="shared" si="34"/>
        <v>0</v>
      </c>
      <c r="H87" s="96">
        <f t="shared" si="34"/>
        <v>0</v>
      </c>
      <c r="I87" s="170">
        <f t="shared" si="34"/>
        <v>0</v>
      </c>
      <c r="J87" s="96">
        <f t="shared" si="34"/>
        <v>0</v>
      </c>
      <c r="K87" s="96">
        <f t="shared" si="34"/>
        <v>0</v>
      </c>
      <c r="L87" s="96">
        <f t="shared" si="34"/>
        <v>0</v>
      </c>
      <c r="M87" s="96">
        <f t="shared" si="34"/>
        <v>0</v>
      </c>
      <c r="N87" s="96">
        <f t="shared" si="34"/>
        <v>0</v>
      </c>
      <c r="O87" s="96">
        <f t="shared" si="34"/>
        <v>0</v>
      </c>
      <c r="P87" s="96">
        <f t="shared" si="34"/>
        <v>0</v>
      </c>
      <c r="Q87" s="96">
        <f t="shared" si="34"/>
        <v>0</v>
      </c>
      <c r="R87" s="96">
        <f t="shared" si="34"/>
        <v>0</v>
      </c>
      <c r="S87" s="96">
        <f t="shared" si="34"/>
        <v>0</v>
      </c>
      <c r="T87" s="96">
        <f t="shared" si="34"/>
        <v>0</v>
      </c>
      <c r="U87" s="96">
        <f t="shared" si="34"/>
        <v>0</v>
      </c>
      <c r="V87" s="169">
        <f t="shared" si="34"/>
        <v>0</v>
      </c>
      <c r="W87" s="96">
        <f t="shared" si="34"/>
        <v>0</v>
      </c>
      <c r="X87" s="170">
        <f t="shared" ref="X87:AF87" si="35">SUM(X88:X90)</f>
        <v>0</v>
      </c>
      <c r="Y87" s="96">
        <f t="shared" si="35"/>
        <v>0</v>
      </c>
      <c r="Z87" s="96">
        <f t="shared" si="35"/>
        <v>0</v>
      </c>
      <c r="AA87" s="96">
        <f t="shared" si="35"/>
        <v>0</v>
      </c>
      <c r="AB87" s="96">
        <f t="shared" si="35"/>
        <v>0</v>
      </c>
      <c r="AC87" s="96">
        <f t="shared" si="35"/>
        <v>0</v>
      </c>
      <c r="AD87" s="96">
        <f t="shared" si="35"/>
        <v>0</v>
      </c>
      <c r="AE87" s="169">
        <f t="shared" si="35"/>
        <v>0</v>
      </c>
      <c r="AF87" s="171">
        <f t="shared" si="35"/>
        <v>0</v>
      </c>
      <c r="AG87" s="172">
        <f t="shared" si="27"/>
        <v>0</v>
      </c>
    </row>
    <row r="88" spans="2:33" ht="13.5">
      <c r="B88" s="173"/>
      <c r="C88" s="173"/>
      <c r="D88" s="99" t="s">
        <v>481</v>
      </c>
      <c r="E88" s="100"/>
      <c r="F88" s="175"/>
      <c r="G88" s="176"/>
      <c r="H88" s="175"/>
      <c r="I88" s="177"/>
      <c r="J88" s="175"/>
      <c r="K88" s="175"/>
      <c r="L88" s="175"/>
      <c r="M88" s="175"/>
      <c r="N88" s="175"/>
      <c r="O88" s="175"/>
      <c r="P88" s="175"/>
      <c r="Q88" s="175"/>
      <c r="R88" s="175"/>
      <c r="S88" s="175"/>
      <c r="T88" s="175"/>
      <c r="U88" s="175"/>
      <c r="V88" s="176"/>
      <c r="W88" s="175"/>
      <c r="X88" s="177"/>
      <c r="Y88" s="175"/>
      <c r="Z88" s="175"/>
      <c r="AA88" s="175"/>
      <c r="AB88" s="175"/>
      <c r="AC88" s="175"/>
      <c r="AD88" s="175"/>
      <c r="AE88" s="176"/>
      <c r="AF88" s="178"/>
      <c r="AG88" s="134">
        <f t="shared" si="27"/>
        <v>0</v>
      </c>
    </row>
    <row r="89" spans="2:33" ht="13.5">
      <c r="B89" s="173"/>
      <c r="C89" s="173"/>
      <c r="D89" s="102" t="s">
        <v>482</v>
      </c>
      <c r="E89" s="103"/>
      <c r="F89" s="180"/>
      <c r="G89" s="181"/>
      <c r="H89" s="180"/>
      <c r="I89" s="182"/>
      <c r="J89" s="180"/>
      <c r="K89" s="180"/>
      <c r="L89" s="180"/>
      <c r="M89" s="180"/>
      <c r="N89" s="180"/>
      <c r="O89" s="180"/>
      <c r="P89" s="180"/>
      <c r="Q89" s="180"/>
      <c r="R89" s="180"/>
      <c r="S89" s="180"/>
      <c r="T89" s="180"/>
      <c r="U89" s="180"/>
      <c r="V89" s="181"/>
      <c r="W89" s="180"/>
      <c r="X89" s="182"/>
      <c r="Y89" s="180"/>
      <c r="Z89" s="180"/>
      <c r="AA89" s="180"/>
      <c r="AB89" s="180"/>
      <c r="AC89" s="180"/>
      <c r="AD89" s="180"/>
      <c r="AE89" s="181"/>
      <c r="AF89" s="120"/>
      <c r="AG89" s="121">
        <f t="shared" si="27"/>
        <v>0</v>
      </c>
    </row>
    <row r="90" spans="2:33" ht="13.5">
      <c r="B90" s="183"/>
      <c r="C90" s="183"/>
      <c r="D90" s="104" t="s">
        <v>500</v>
      </c>
      <c r="E90" s="106"/>
      <c r="F90" s="185"/>
      <c r="G90" s="186"/>
      <c r="H90" s="185"/>
      <c r="I90" s="187"/>
      <c r="J90" s="185"/>
      <c r="K90" s="185"/>
      <c r="L90" s="185"/>
      <c r="M90" s="185"/>
      <c r="N90" s="185"/>
      <c r="O90" s="185"/>
      <c r="P90" s="185"/>
      <c r="Q90" s="185"/>
      <c r="R90" s="185"/>
      <c r="S90" s="185"/>
      <c r="T90" s="185"/>
      <c r="U90" s="185"/>
      <c r="V90" s="186"/>
      <c r="W90" s="185"/>
      <c r="X90" s="187"/>
      <c r="Y90" s="185"/>
      <c r="Z90" s="185"/>
      <c r="AA90" s="185"/>
      <c r="AB90" s="185"/>
      <c r="AC90" s="185"/>
      <c r="AD90" s="185"/>
      <c r="AE90" s="186"/>
      <c r="AF90" s="188"/>
      <c r="AG90" s="189">
        <f t="shared" si="27"/>
        <v>0</v>
      </c>
    </row>
    <row r="91" spans="2:33" ht="13.5">
      <c r="B91" s="201" t="s">
        <v>501</v>
      </c>
      <c r="C91" s="167"/>
      <c r="D91" s="167"/>
      <c r="E91" s="168"/>
      <c r="F91" s="96">
        <f t="shared" ref="F91:W91" si="36">F63-F74</f>
        <v>0</v>
      </c>
      <c r="G91" s="169">
        <f t="shared" si="36"/>
        <v>0</v>
      </c>
      <c r="H91" s="96">
        <f t="shared" si="36"/>
        <v>0</v>
      </c>
      <c r="I91" s="170">
        <f t="shared" si="36"/>
        <v>0</v>
      </c>
      <c r="J91" s="96">
        <f t="shared" si="36"/>
        <v>0</v>
      </c>
      <c r="K91" s="96">
        <f t="shared" si="36"/>
        <v>0</v>
      </c>
      <c r="L91" s="96">
        <f t="shared" si="36"/>
        <v>0</v>
      </c>
      <c r="M91" s="96">
        <f t="shared" si="36"/>
        <v>0</v>
      </c>
      <c r="N91" s="96">
        <f t="shared" si="36"/>
        <v>0</v>
      </c>
      <c r="O91" s="96">
        <f t="shared" si="36"/>
        <v>0</v>
      </c>
      <c r="P91" s="96">
        <f t="shared" si="36"/>
        <v>0</v>
      </c>
      <c r="Q91" s="96">
        <f t="shared" si="36"/>
        <v>0</v>
      </c>
      <c r="R91" s="96">
        <f t="shared" si="36"/>
        <v>0</v>
      </c>
      <c r="S91" s="96">
        <f t="shared" si="36"/>
        <v>0</v>
      </c>
      <c r="T91" s="96">
        <f t="shared" si="36"/>
        <v>0</v>
      </c>
      <c r="U91" s="96">
        <f t="shared" si="36"/>
        <v>0</v>
      </c>
      <c r="V91" s="169">
        <f t="shared" si="36"/>
        <v>0</v>
      </c>
      <c r="W91" s="96">
        <f t="shared" si="36"/>
        <v>0</v>
      </c>
      <c r="X91" s="170">
        <f t="shared" ref="X91:AF91" si="37">X63-X74</f>
        <v>0</v>
      </c>
      <c r="Y91" s="96">
        <f t="shared" si="37"/>
        <v>0</v>
      </c>
      <c r="Z91" s="96">
        <f t="shared" si="37"/>
        <v>0</v>
      </c>
      <c r="AA91" s="96">
        <f t="shared" si="37"/>
        <v>0</v>
      </c>
      <c r="AB91" s="96">
        <f t="shared" si="37"/>
        <v>0</v>
      </c>
      <c r="AC91" s="96">
        <f t="shared" si="37"/>
        <v>0</v>
      </c>
      <c r="AD91" s="96">
        <f t="shared" si="37"/>
        <v>0</v>
      </c>
      <c r="AE91" s="169">
        <f t="shared" si="37"/>
        <v>0</v>
      </c>
      <c r="AF91" s="171">
        <f t="shared" si="37"/>
        <v>0</v>
      </c>
      <c r="AG91" s="172">
        <f t="shared" si="27"/>
        <v>0</v>
      </c>
    </row>
    <row r="93" spans="2:33" ht="14.25">
      <c r="B93" s="93" t="s">
        <v>502</v>
      </c>
    </row>
    <row r="94" spans="2:33">
      <c r="B94" s="161"/>
      <c r="C94" s="162"/>
      <c r="D94" s="162"/>
      <c r="E94" s="163"/>
      <c r="F94" s="164" t="s">
        <v>415</v>
      </c>
      <c r="G94" s="164" t="s">
        <v>416</v>
      </c>
      <c r="H94" s="164" t="s">
        <v>417</v>
      </c>
      <c r="I94" s="164" t="s">
        <v>418</v>
      </c>
      <c r="J94" s="164" t="s">
        <v>419</v>
      </c>
      <c r="K94" s="164" t="s">
        <v>420</v>
      </c>
      <c r="L94" s="164" t="s">
        <v>421</v>
      </c>
      <c r="M94" s="164" t="s">
        <v>422</v>
      </c>
      <c r="N94" s="164" t="s">
        <v>423</v>
      </c>
      <c r="O94" s="164" t="s">
        <v>424</v>
      </c>
      <c r="P94" s="164" t="s">
        <v>425</v>
      </c>
      <c r="Q94" s="164" t="s">
        <v>426</v>
      </c>
      <c r="R94" s="164" t="s">
        <v>427</v>
      </c>
      <c r="S94" s="164" t="s">
        <v>428</v>
      </c>
      <c r="T94" s="164" t="s">
        <v>429</v>
      </c>
      <c r="U94" s="164" t="s">
        <v>430</v>
      </c>
      <c r="V94" s="164" t="s">
        <v>431</v>
      </c>
      <c r="W94" s="164" t="s">
        <v>432</v>
      </c>
      <c r="X94" s="164" t="s">
        <v>433</v>
      </c>
      <c r="Y94" s="164" t="s">
        <v>434</v>
      </c>
      <c r="Z94" s="164" t="s">
        <v>435</v>
      </c>
      <c r="AA94" s="164" t="s">
        <v>436</v>
      </c>
      <c r="AB94" s="164" t="s">
        <v>437</v>
      </c>
      <c r="AC94" s="164" t="s">
        <v>438</v>
      </c>
      <c r="AD94" s="164" t="s">
        <v>439</v>
      </c>
      <c r="AE94" s="164" t="s">
        <v>440</v>
      </c>
      <c r="AF94" s="164" t="s">
        <v>441</v>
      </c>
    </row>
    <row r="95" spans="2:33" ht="14.25">
      <c r="B95" s="166" t="s">
        <v>503</v>
      </c>
      <c r="C95" s="167"/>
      <c r="D95" s="167"/>
      <c r="E95" s="168"/>
      <c r="F95" s="204">
        <f t="shared" ref="F95:W95" si="38">SUM(F96,F100,F104)</f>
        <v>0</v>
      </c>
      <c r="G95" s="205">
        <f t="shared" si="38"/>
        <v>0</v>
      </c>
      <c r="H95" s="204">
        <f t="shared" si="38"/>
        <v>0</v>
      </c>
      <c r="I95" s="206">
        <f t="shared" si="38"/>
        <v>0</v>
      </c>
      <c r="J95" s="204">
        <f t="shared" si="38"/>
        <v>0</v>
      </c>
      <c r="K95" s="204">
        <f t="shared" si="38"/>
        <v>0</v>
      </c>
      <c r="L95" s="204">
        <f t="shared" si="38"/>
        <v>0</v>
      </c>
      <c r="M95" s="204">
        <f t="shared" si="38"/>
        <v>0</v>
      </c>
      <c r="N95" s="204">
        <f t="shared" si="38"/>
        <v>0</v>
      </c>
      <c r="O95" s="204">
        <f t="shared" si="38"/>
        <v>0</v>
      </c>
      <c r="P95" s="204">
        <f t="shared" si="38"/>
        <v>0</v>
      </c>
      <c r="Q95" s="204">
        <f t="shared" si="38"/>
        <v>0</v>
      </c>
      <c r="R95" s="204">
        <f t="shared" si="38"/>
        <v>0</v>
      </c>
      <c r="S95" s="204">
        <f t="shared" si="38"/>
        <v>0</v>
      </c>
      <c r="T95" s="204">
        <f t="shared" si="38"/>
        <v>0</v>
      </c>
      <c r="U95" s="204">
        <f t="shared" si="38"/>
        <v>0</v>
      </c>
      <c r="V95" s="205">
        <f t="shared" si="38"/>
        <v>0</v>
      </c>
      <c r="W95" s="204">
        <f t="shared" si="38"/>
        <v>0</v>
      </c>
      <c r="X95" s="206">
        <f t="shared" ref="X95:AF95" si="39">SUM(X96,X100,X104)</f>
        <v>0</v>
      </c>
      <c r="Y95" s="204">
        <f t="shared" si="39"/>
        <v>0</v>
      </c>
      <c r="Z95" s="204">
        <f t="shared" si="39"/>
        <v>0</v>
      </c>
      <c r="AA95" s="204">
        <f t="shared" si="39"/>
        <v>0</v>
      </c>
      <c r="AB95" s="204">
        <f t="shared" si="39"/>
        <v>0</v>
      </c>
      <c r="AC95" s="204">
        <f t="shared" si="39"/>
        <v>0</v>
      </c>
      <c r="AD95" s="204">
        <f t="shared" si="39"/>
        <v>0</v>
      </c>
      <c r="AE95" s="205">
        <f t="shared" si="39"/>
        <v>0</v>
      </c>
      <c r="AF95" s="207">
        <f t="shared" si="39"/>
        <v>0</v>
      </c>
    </row>
    <row r="96" spans="2:33" ht="14.25">
      <c r="B96" s="173"/>
      <c r="C96" s="166" t="s">
        <v>504</v>
      </c>
      <c r="D96" s="167"/>
      <c r="E96" s="168"/>
      <c r="F96" s="204">
        <f t="shared" ref="F96:W96" si="40">SUM(F97:F99)</f>
        <v>0</v>
      </c>
      <c r="G96" s="205">
        <f t="shared" si="40"/>
        <v>0</v>
      </c>
      <c r="H96" s="204">
        <f t="shared" si="40"/>
        <v>0</v>
      </c>
      <c r="I96" s="206">
        <f t="shared" si="40"/>
        <v>0</v>
      </c>
      <c r="J96" s="204">
        <f t="shared" si="40"/>
        <v>0</v>
      </c>
      <c r="K96" s="204">
        <f t="shared" si="40"/>
        <v>0</v>
      </c>
      <c r="L96" s="204">
        <f t="shared" si="40"/>
        <v>0</v>
      </c>
      <c r="M96" s="204">
        <f t="shared" si="40"/>
        <v>0</v>
      </c>
      <c r="N96" s="204">
        <f t="shared" si="40"/>
        <v>0</v>
      </c>
      <c r="O96" s="204">
        <f t="shared" si="40"/>
        <v>0</v>
      </c>
      <c r="P96" s="204">
        <f t="shared" si="40"/>
        <v>0</v>
      </c>
      <c r="Q96" s="204">
        <f t="shared" si="40"/>
        <v>0</v>
      </c>
      <c r="R96" s="204">
        <f t="shared" si="40"/>
        <v>0</v>
      </c>
      <c r="S96" s="204">
        <f t="shared" si="40"/>
        <v>0</v>
      </c>
      <c r="T96" s="204">
        <f t="shared" si="40"/>
        <v>0</v>
      </c>
      <c r="U96" s="204">
        <f t="shared" si="40"/>
        <v>0</v>
      </c>
      <c r="V96" s="205">
        <f t="shared" si="40"/>
        <v>0</v>
      </c>
      <c r="W96" s="204">
        <f t="shared" si="40"/>
        <v>0</v>
      </c>
      <c r="X96" s="206">
        <f t="shared" ref="X96:AF96" si="41">SUM(X97:X99)</f>
        <v>0</v>
      </c>
      <c r="Y96" s="204">
        <f t="shared" si="41"/>
        <v>0</v>
      </c>
      <c r="Z96" s="204">
        <f t="shared" si="41"/>
        <v>0</v>
      </c>
      <c r="AA96" s="204">
        <f t="shared" si="41"/>
        <v>0</v>
      </c>
      <c r="AB96" s="204">
        <f t="shared" si="41"/>
        <v>0</v>
      </c>
      <c r="AC96" s="204">
        <f t="shared" si="41"/>
        <v>0</v>
      </c>
      <c r="AD96" s="204">
        <f t="shared" si="41"/>
        <v>0</v>
      </c>
      <c r="AE96" s="205">
        <f t="shared" si="41"/>
        <v>0</v>
      </c>
      <c r="AF96" s="207">
        <f t="shared" si="41"/>
        <v>0</v>
      </c>
    </row>
    <row r="97" spans="2:32" ht="14.25">
      <c r="B97" s="173"/>
      <c r="C97" s="173"/>
      <c r="D97" s="99" t="s">
        <v>505</v>
      </c>
      <c r="E97" s="100"/>
      <c r="F97" s="208"/>
      <c r="G97" s="209"/>
      <c r="H97" s="208"/>
      <c r="I97" s="210"/>
      <c r="J97" s="208"/>
      <c r="K97" s="208"/>
      <c r="L97" s="208"/>
      <c r="M97" s="208"/>
      <c r="N97" s="208"/>
      <c r="O97" s="208"/>
      <c r="P97" s="208"/>
      <c r="Q97" s="208"/>
      <c r="R97" s="208"/>
      <c r="S97" s="208"/>
      <c r="T97" s="208"/>
      <c r="U97" s="208"/>
      <c r="V97" s="209"/>
      <c r="W97" s="208"/>
      <c r="X97" s="210"/>
      <c r="Y97" s="208"/>
      <c r="Z97" s="208"/>
      <c r="AA97" s="208"/>
      <c r="AB97" s="208"/>
      <c r="AC97" s="208"/>
      <c r="AD97" s="208"/>
      <c r="AE97" s="209"/>
      <c r="AF97" s="211"/>
    </row>
    <row r="98" spans="2:32" ht="14.25">
      <c r="B98" s="173"/>
      <c r="C98" s="173"/>
      <c r="D98" s="102" t="s">
        <v>505</v>
      </c>
      <c r="E98" s="103"/>
      <c r="F98" s="212"/>
      <c r="G98" s="213"/>
      <c r="H98" s="212"/>
      <c r="I98" s="214"/>
      <c r="J98" s="212"/>
      <c r="K98" s="212"/>
      <c r="L98" s="212"/>
      <c r="M98" s="212"/>
      <c r="N98" s="212"/>
      <c r="O98" s="212"/>
      <c r="P98" s="212"/>
      <c r="Q98" s="212"/>
      <c r="R98" s="212"/>
      <c r="S98" s="212"/>
      <c r="T98" s="212"/>
      <c r="U98" s="212"/>
      <c r="V98" s="213"/>
      <c r="W98" s="212"/>
      <c r="X98" s="214"/>
      <c r="Y98" s="212"/>
      <c r="Z98" s="212"/>
      <c r="AA98" s="212"/>
      <c r="AB98" s="212"/>
      <c r="AC98" s="212"/>
      <c r="AD98" s="212"/>
      <c r="AE98" s="213"/>
      <c r="AF98" s="215"/>
    </row>
    <row r="99" spans="2:32" ht="14.25">
      <c r="B99" s="173"/>
      <c r="C99" s="183"/>
      <c r="D99" s="104" t="s">
        <v>505</v>
      </c>
      <c r="E99" s="106"/>
      <c r="F99" s="216"/>
      <c r="G99" s="217"/>
      <c r="H99" s="216"/>
      <c r="I99" s="218"/>
      <c r="J99" s="216"/>
      <c r="K99" s="216"/>
      <c r="L99" s="216"/>
      <c r="M99" s="216"/>
      <c r="N99" s="216"/>
      <c r="O99" s="216"/>
      <c r="P99" s="216"/>
      <c r="Q99" s="216"/>
      <c r="R99" s="216"/>
      <c r="S99" s="216"/>
      <c r="T99" s="216"/>
      <c r="U99" s="216"/>
      <c r="V99" s="217"/>
      <c r="W99" s="216"/>
      <c r="X99" s="218"/>
      <c r="Y99" s="216"/>
      <c r="Z99" s="216"/>
      <c r="AA99" s="216"/>
      <c r="AB99" s="216"/>
      <c r="AC99" s="216"/>
      <c r="AD99" s="216"/>
      <c r="AE99" s="217"/>
      <c r="AF99" s="219"/>
    </row>
    <row r="100" spans="2:32" ht="14.25">
      <c r="B100" s="173"/>
      <c r="C100" s="166" t="s">
        <v>506</v>
      </c>
      <c r="D100" s="167"/>
      <c r="E100" s="168"/>
      <c r="F100" s="204">
        <f t="shared" ref="F100:W100" si="42">SUM(F101:F103)</f>
        <v>0</v>
      </c>
      <c r="G100" s="205">
        <f t="shared" si="42"/>
        <v>0</v>
      </c>
      <c r="H100" s="204">
        <f t="shared" si="42"/>
        <v>0</v>
      </c>
      <c r="I100" s="206">
        <f t="shared" si="42"/>
        <v>0</v>
      </c>
      <c r="J100" s="204">
        <f t="shared" si="42"/>
        <v>0</v>
      </c>
      <c r="K100" s="204">
        <f t="shared" si="42"/>
        <v>0</v>
      </c>
      <c r="L100" s="204">
        <f t="shared" si="42"/>
        <v>0</v>
      </c>
      <c r="M100" s="204">
        <f t="shared" si="42"/>
        <v>0</v>
      </c>
      <c r="N100" s="204">
        <f t="shared" si="42"/>
        <v>0</v>
      </c>
      <c r="O100" s="204">
        <f t="shared" si="42"/>
        <v>0</v>
      </c>
      <c r="P100" s="204">
        <f t="shared" si="42"/>
        <v>0</v>
      </c>
      <c r="Q100" s="204">
        <f t="shared" si="42"/>
        <v>0</v>
      </c>
      <c r="R100" s="204">
        <f t="shared" si="42"/>
        <v>0</v>
      </c>
      <c r="S100" s="204">
        <f t="shared" si="42"/>
        <v>0</v>
      </c>
      <c r="T100" s="204">
        <f t="shared" si="42"/>
        <v>0</v>
      </c>
      <c r="U100" s="204">
        <f t="shared" si="42"/>
        <v>0</v>
      </c>
      <c r="V100" s="205">
        <f t="shared" si="42"/>
        <v>0</v>
      </c>
      <c r="W100" s="204">
        <f t="shared" si="42"/>
        <v>0</v>
      </c>
      <c r="X100" s="206">
        <f t="shared" ref="X100:AF100" si="43">SUM(X101:X103)</f>
        <v>0</v>
      </c>
      <c r="Y100" s="204">
        <f t="shared" si="43"/>
        <v>0</v>
      </c>
      <c r="Z100" s="204">
        <f t="shared" si="43"/>
        <v>0</v>
      </c>
      <c r="AA100" s="204">
        <f t="shared" si="43"/>
        <v>0</v>
      </c>
      <c r="AB100" s="204">
        <f t="shared" si="43"/>
        <v>0</v>
      </c>
      <c r="AC100" s="204">
        <f t="shared" si="43"/>
        <v>0</v>
      </c>
      <c r="AD100" s="204">
        <f t="shared" si="43"/>
        <v>0</v>
      </c>
      <c r="AE100" s="205">
        <f t="shared" si="43"/>
        <v>0</v>
      </c>
      <c r="AF100" s="207">
        <f t="shared" si="43"/>
        <v>0</v>
      </c>
    </row>
    <row r="101" spans="2:32" ht="14.25">
      <c r="B101" s="173"/>
      <c r="C101" s="173"/>
      <c r="D101" s="99" t="s">
        <v>505</v>
      </c>
      <c r="E101" s="100"/>
      <c r="F101" s="208"/>
      <c r="G101" s="209"/>
      <c r="H101" s="208"/>
      <c r="I101" s="210"/>
      <c r="J101" s="208"/>
      <c r="K101" s="208"/>
      <c r="L101" s="208"/>
      <c r="M101" s="208"/>
      <c r="N101" s="208"/>
      <c r="O101" s="208"/>
      <c r="P101" s="208"/>
      <c r="Q101" s="208"/>
      <c r="R101" s="208"/>
      <c r="S101" s="208"/>
      <c r="T101" s="208"/>
      <c r="U101" s="208"/>
      <c r="V101" s="209"/>
      <c r="W101" s="208"/>
      <c r="X101" s="210"/>
      <c r="Y101" s="208"/>
      <c r="Z101" s="208"/>
      <c r="AA101" s="208"/>
      <c r="AB101" s="208"/>
      <c r="AC101" s="208"/>
      <c r="AD101" s="208"/>
      <c r="AE101" s="209"/>
      <c r="AF101" s="211"/>
    </row>
    <row r="102" spans="2:32" ht="14.25">
      <c r="B102" s="173"/>
      <c r="C102" s="173"/>
      <c r="D102" s="102" t="s">
        <v>505</v>
      </c>
      <c r="E102" s="103"/>
      <c r="F102" s="212"/>
      <c r="G102" s="213"/>
      <c r="H102" s="212"/>
      <c r="I102" s="214"/>
      <c r="J102" s="212"/>
      <c r="K102" s="212"/>
      <c r="L102" s="212"/>
      <c r="M102" s="212"/>
      <c r="N102" s="212"/>
      <c r="O102" s="212"/>
      <c r="P102" s="212"/>
      <c r="Q102" s="212"/>
      <c r="R102" s="212"/>
      <c r="S102" s="212"/>
      <c r="T102" s="212"/>
      <c r="U102" s="212"/>
      <c r="V102" s="213"/>
      <c r="W102" s="212"/>
      <c r="X102" s="214"/>
      <c r="Y102" s="212"/>
      <c r="Z102" s="212"/>
      <c r="AA102" s="212"/>
      <c r="AB102" s="212"/>
      <c r="AC102" s="212"/>
      <c r="AD102" s="212"/>
      <c r="AE102" s="213"/>
      <c r="AF102" s="215"/>
    </row>
    <row r="103" spans="2:32" ht="14.25">
      <c r="B103" s="173"/>
      <c r="C103" s="183"/>
      <c r="D103" s="104" t="s">
        <v>505</v>
      </c>
      <c r="E103" s="106"/>
      <c r="F103" s="216"/>
      <c r="G103" s="217"/>
      <c r="H103" s="216"/>
      <c r="I103" s="218"/>
      <c r="J103" s="216"/>
      <c r="K103" s="216"/>
      <c r="L103" s="216"/>
      <c r="M103" s="216"/>
      <c r="N103" s="216"/>
      <c r="O103" s="216"/>
      <c r="P103" s="216"/>
      <c r="Q103" s="216"/>
      <c r="R103" s="216"/>
      <c r="S103" s="216"/>
      <c r="T103" s="216"/>
      <c r="U103" s="216"/>
      <c r="V103" s="217"/>
      <c r="W103" s="216"/>
      <c r="X103" s="218"/>
      <c r="Y103" s="216"/>
      <c r="Z103" s="216"/>
      <c r="AA103" s="216"/>
      <c r="AB103" s="216"/>
      <c r="AC103" s="216"/>
      <c r="AD103" s="216"/>
      <c r="AE103" s="217"/>
      <c r="AF103" s="219"/>
    </row>
    <row r="104" spans="2:32" ht="14.25">
      <c r="B104" s="183"/>
      <c r="C104" s="94" t="s">
        <v>507</v>
      </c>
      <c r="D104" s="95"/>
      <c r="E104" s="92"/>
      <c r="F104" s="220"/>
      <c r="G104" s="221"/>
      <c r="H104" s="220"/>
      <c r="I104" s="222"/>
      <c r="J104" s="220"/>
      <c r="K104" s="220"/>
      <c r="L104" s="220"/>
      <c r="M104" s="220"/>
      <c r="N104" s="220"/>
      <c r="O104" s="220"/>
      <c r="P104" s="220"/>
      <c r="Q104" s="220"/>
      <c r="R104" s="220"/>
      <c r="S104" s="220"/>
      <c r="T104" s="220"/>
      <c r="U104" s="220"/>
      <c r="V104" s="221"/>
      <c r="W104" s="220"/>
      <c r="X104" s="222"/>
      <c r="Y104" s="220"/>
      <c r="Z104" s="220"/>
      <c r="AA104" s="220"/>
      <c r="AB104" s="220"/>
      <c r="AC104" s="220"/>
      <c r="AD104" s="220"/>
      <c r="AE104" s="221"/>
      <c r="AF104" s="223"/>
    </row>
    <row r="105" spans="2:32" ht="14.25">
      <c r="B105" s="166" t="s">
        <v>508</v>
      </c>
      <c r="C105" s="167"/>
      <c r="D105" s="167"/>
      <c r="E105" s="168"/>
      <c r="F105" s="204">
        <f t="shared" ref="F105:W105" si="44">SUM(F106,F116)</f>
        <v>0</v>
      </c>
      <c r="G105" s="205">
        <f t="shared" si="44"/>
        <v>0</v>
      </c>
      <c r="H105" s="204">
        <f t="shared" si="44"/>
        <v>0</v>
      </c>
      <c r="I105" s="206">
        <f t="shared" si="44"/>
        <v>0</v>
      </c>
      <c r="J105" s="204">
        <f t="shared" si="44"/>
        <v>0</v>
      </c>
      <c r="K105" s="204">
        <f t="shared" si="44"/>
        <v>0</v>
      </c>
      <c r="L105" s="204">
        <f t="shared" si="44"/>
        <v>0</v>
      </c>
      <c r="M105" s="204">
        <f t="shared" si="44"/>
        <v>0</v>
      </c>
      <c r="N105" s="204">
        <f t="shared" si="44"/>
        <v>0</v>
      </c>
      <c r="O105" s="204">
        <f t="shared" si="44"/>
        <v>0</v>
      </c>
      <c r="P105" s="204">
        <f t="shared" si="44"/>
        <v>0</v>
      </c>
      <c r="Q105" s="204">
        <f t="shared" si="44"/>
        <v>0</v>
      </c>
      <c r="R105" s="204">
        <f t="shared" si="44"/>
        <v>0</v>
      </c>
      <c r="S105" s="204">
        <f t="shared" si="44"/>
        <v>0</v>
      </c>
      <c r="T105" s="204">
        <f t="shared" si="44"/>
        <v>0</v>
      </c>
      <c r="U105" s="204">
        <f t="shared" si="44"/>
        <v>0</v>
      </c>
      <c r="V105" s="205">
        <f t="shared" si="44"/>
        <v>0</v>
      </c>
      <c r="W105" s="204">
        <f t="shared" si="44"/>
        <v>0</v>
      </c>
      <c r="X105" s="206">
        <f t="shared" ref="X105:AF105" si="45">SUM(X106,X116)</f>
        <v>0</v>
      </c>
      <c r="Y105" s="204">
        <f t="shared" si="45"/>
        <v>0</v>
      </c>
      <c r="Z105" s="204">
        <f t="shared" si="45"/>
        <v>0</v>
      </c>
      <c r="AA105" s="204">
        <f t="shared" si="45"/>
        <v>0</v>
      </c>
      <c r="AB105" s="204">
        <f t="shared" si="45"/>
        <v>0</v>
      </c>
      <c r="AC105" s="204">
        <f t="shared" si="45"/>
        <v>0</v>
      </c>
      <c r="AD105" s="204">
        <f t="shared" si="45"/>
        <v>0</v>
      </c>
      <c r="AE105" s="205">
        <f t="shared" si="45"/>
        <v>0</v>
      </c>
      <c r="AF105" s="207">
        <f t="shared" si="45"/>
        <v>0</v>
      </c>
    </row>
    <row r="106" spans="2:32" ht="14.25">
      <c r="B106" s="173"/>
      <c r="C106" s="166" t="s">
        <v>509</v>
      </c>
      <c r="D106" s="167"/>
      <c r="E106" s="168"/>
      <c r="F106" s="204">
        <f t="shared" ref="F106:W106" si="46">SUM(F107,F111,F115)</f>
        <v>0</v>
      </c>
      <c r="G106" s="205">
        <f t="shared" si="46"/>
        <v>0</v>
      </c>
      <c r="H106" s="204">
        <f t="shared" si="46"/>
        <v>0</v>
      </c>
      <c r="I106" s="206">
        <f t="shared" si="46"/>
        <v>0</v>
      </c>
      <c r="J106" s="204">
        <f t="shared" si="46"/>
        <v>0</v>
      </c>
      <c r="K106" s="204">
        <f t="shared" si="46"/>
        <v>0</v>
      </c>
      <c r="L106" s="204">
        <f t="shared" si="46"/>
        <v>0</v>
      </c>
      <c r="M106" s="204">
        <f t="shared" si="46"/>
        <v>0</v>
      </c>
      <c r="N106" s="204">
        <f t="shared" si="46"/>
        <v>0</v>
      </c>
      <c r="O106" s="204">
        <f t="shared" si="46"/>
        <v>0</v>
      </c>
      <c r="P106" s="204">
        <f t="shared" si="46"/>
        <v>0</v>
      </c>
      <c r="Q106" s="204">
        <f t="shared" si="46"/>
        <v>0</v>
      </c>
      <c r="R106" s="204">
        <f t="shared" si="46"/>
        <v>0</v>
      </c>
      <c r="S106" s="204">
        <f t="shared" si="46"/>
        <v>0</v>
      </c>
      <c r="T106" s="204">
        <f t="shared" si="46"/>
        <v>0</v>
      </c>
      <c r="U106" s="204">
        <f t="shared" si="46"/>
        <v>0</v>
      </c>
      <c r="V106" s="205">
        <f t="shared" si="46"/>
        <v>0</v>
      </c>
      <c r="W106" s="204">
        <f t="shared" si="46"/>
        <v>0</v>
      </c>
      <c r="X106" s="206">
        <f t="shared" ref="X106:AF106" si="47">SUM(X107,X111,X115)</f>
        <v>0</v>
      </c>
      <c r="Y106" s="204">
        <f t="shared" si="47"/>
        <v>0</v>
      </c>
      <c r="Z106" s="204">
        <f t="shared" si="47"/>
        <v>0</v>
      </c>
      <c r="AA106" s="204">
        <f t="shared" si="47"/>
        <v>0</v>
      </c>
      <c r="AB106" s="204">
        <f t="shared" si="47"/>
        <v>0</v>
      </c>
      <c r="AC106" s="204">
        <f t="shared" si="47"/>
        <v>0</v>
      </c>
      <c r="AD106" s="204">
        <f t="shared" si="47"/>
        <v>0</v>
      </c>
      <c r="AE106" s="205">
        <f t="shared" si="47"/>
        <v>0</v>
      </c>
      <c r="AF106" s="207">
        <f t="shared" si="47"/>
        <v>0</v>
      </c>
    </row>
    <row r="107" spans="2:32" ht="14.25">
      <c r="B107" s="173"/>
      <c r="C107" s="173"/>
      <c r="D107" s="166" t="s">
        <v>510</v>
      </c>
      <c r="E107" s="168"/>
      <c r="F107" s="204">
        <f t="shared" ref="F107:W107" si="48">SUM(F108:F110)</f>
        <v>0</v>
      </c>
      <c r="G107" s="205">
        <f t="shared" si="48"/>
        <v>0</v>
      </c>
      <c r="H107" s="204">
        <f t="shared" si="48"/>
        <v>0</v>
      </c>
      <c r="I107" s="206">
        <f t="shared" si="48"/>
        <v>0</v>
      </c>
      <c r="J107" s="204">
        <f t="shared" si="48"/>
        <v>0</v>
      </c>
      <c r="K107" s="204">
        <f t="shared" si="48"/>
        <v>0</v>
      </c>
      <c r="L107" s="204">
        <f t="shared" si="48"/>
        <v>0</v>
      </c>
      <c r="M107" s="204">
        <f t="shared" si="48"/>
        <v>0</v>
      </c>
      <c r="N107" s="204">
        <f t="shared" si="48"/>
        <v>0</v>
      </c>
      <c r="O107" s="204">
        <f t="shared" si="48"/>
        <v>0</v>
      </c>
      <c r="P107" s="204">
        <f t="shared" si="48"/>
        <v>0</v>
      </c>
      <c r="Q107" s="204">
        <f t="shared" si="48"/>
        <v>0</v>
      </c>
      <c r="R107" s="204">
        <f t="shared" si="48"/>
        <v>0</v>
      </c>
      <c r="S107" s="204">
        <f t="shared" si="48"/>
        <v>0</v>
      </c>
      <c r="T107" s="204">
        <f t="shared" si="48"/>
        <v>0</v>
      </c>
      <c r="U107" s="204">
        <f t="shared" si="48"/>
        <v>0</v>
      </c>
      <c r="V107" s="205">
        <f t="shared" si="48"/>
        <v>0</v>
      </c>
      <c r="W107" s="204">
        <f t="shared" si="48"/>
        <v>0</v>
      </c>
      <c r="X107" s="206">
        <f t="shared" ref="X107:AF107" si="49">SUM(X108:X110)</f>
        <v>0</v>
      </c>
      <c r="Y107" s="204">
        <f t="shared" si="49"/>
        <v>0</v>
      </c>
      <c r="Z107" s="204">
        <f t="shared" si="49"/>
        <v>0</v>
      </c>
      <c r="AA107" s="204">
        <f t="shared" si="49"/>
        <v>0</v>
      </c>
      <c r="AB107" s="204">
        <f t="shared" si="49"/>
        <v>0</v>
      </c>
      <c r="AC107" s="204">
        <f t="shared" si="49"/>
        <v>0</v>
      </c>
      <c r="AD107" s="204">
        <f t="shared" si="49"/>
        <v>0</v>
      </c>
      <c r="AE107" s="205">
        <f t="shared" si="49"/>
        <v>0</v>
      </c>
      <c r="AF107" s="207">
        <f t="shared" si="49"/>
        <v>0</v>
      </c>
    </row>
    <row r="108" spans="2:32" ht="14.25">
      <c r="B108" s="173"/>
      <c r="C108" s="173"/>
      <c r="D108" s="173"/>
      <c r="E108" s="174" t="s">
        <v>461</v>
      </c>
      <c r="F108" s="208"/>
      <c r="G108" s="209"/>
      <c r="H108" s="208"/>
      <c r="I108" s="210"/>
      <c r="J108" s="208"/>
      <c r="K108" s="208"/>
      <c r="L108" s="208"/>
      <c r="M108" s="208"/>
      <c r="N108" s="208"/>
      <c r="O108" s="208"/>
      <c r="P108" s="208"/>
      <c r="Q108" s="208"/>
      <c r="R108" s="208"/>
      <c r="S108" s="208"/>
      <c r="T108" s="208"/>
      <c r="U108" s="208"/>
      <c r="V108" s="209"/>
      <c r="W108" s="208"/>
      <c r="X108" s="210"/>
      <c r="Y108" s="208"/>
      <c r="Z108" s="208"/>
      <c r="AA108" s="208"/>
      <c r="AB108" s="208"/>
      <c r="AC108" s="208"/>
      <c r="AD108" s="208"/>
      <c r="AE108" s="209"/>
      <c r="AF108" s="211"/>
    </row>
    <row r="109" spans="2:32" ht="14.25">
      <c r="B109" s="173"/>
      <c r="C109" s="173"/>
      <c r="D109" s="173"/>
      <c r="E109" s="179" t="s">
        <v>461</v>
      </c>
      <c r="F109" s="212"/>
      <c r="G109" s="213"/>
      <c r="H109" s="212"/>
      <c r="I109" s="214"/>
      <c r="J109" s="212"/>
      <c r="K109" s="212"/>
      <c r="L109" s="212"/>
      <c r="M109" s="212"/>
      <c r="N109" s="212"/>
      <c r="O109" s="212"/>
      <c r="P109" s="212"/>
      <c r="Q109" s="212"/>
      <c r="R109" s="212"/>
      <c r="S109" s="212"/>
      <c r="T109" s="212"/>
      <c r="U109" s="212"/>
      <c r="V109" s="213"/>
      <c r="W109" s="212"/>
      <c r="X109" s="214"/>
      <c r="Y109" s="212"/>
      <c r="Z109" s="212"/>
      <c r="AA109" s="212"/>
      <c r="AB109" s="212"/>
      <c r="AC109" s="212"/>
      <c r="AD109" s="212"/>
      <c r="AE109" s="213"/>
      <c r="AF109" s="215"/>
    </row>
    <row r="110" spans="2:32" ht="14.25">
      <c r="B110" s="173"/>
      <c r="C110" s="173"/>
      <c r="D110" s="183"/>
      <c r="E110" s="184" t="s">
        <v>461</v>
      </c>
      <c r="F110" s="216"/>
      <c r="G110" s="217"/>
      <c r="H110" s="216"/>
      <c r="I110" s="218"/>
      <c r="J110" s="216"/>
      <c r="K110" s="216"/>
      <c r="L110" s="216"/>
      <c r="M110" s="216"/>
      <c r="N110" s="216"/>
      <c r="O110" s="216"/>
      <c r="P110" s="216"/>
      <c r="Q110" s="216"/>
      <c r="R110" s="216"/>
      <c r="S110" s="216"/>
      <c r="T110" s="216"/>
      <c r="U110" s="216"/>
      <c r="V110" s="217"/>
      <c r="W110" s="216"/>
      <c r="X110" s="218"/>
      <c r="Y110" s="216"/>
      <c r="Z110" s="216"/>
      <c r="AA110" s="216"/>
      <c r="AB110" s="216"/>
      <c r="AC110" s="216"/>
      <c r="AD110" s="216"/>
      <c r="AE110" s="217"/>
      <c r="AF110" s="219"/>
    </row>
    <row r="111" spans="2:32" ht="14.25">
      <c r="B111" s="173"/>
      <c r="C111" s="173"/>
      <c r="D111" s="166" t="s">
        <v>511</v>
      </c>
      <c r="E111" s="168"/>
      <c r="F111" s="204">
        <f t="shared" ref="F111:W111" si="50">SUM(F112:F114)</f>
        <v>0</v>
      </c>
      <c r="G111" s="205">
        <f t="shared" si="50"/>
        <v>0</v>
      </c>
      <c r="H111" s="204">
        <f t="shared" si="50"/>
        <v>0</v>
      </c>
      <c r="I111" s="206">
        <f t="shared" si="50"/>
        <v>0</v>
      </c>
      <c r="J111" s="204">
        <f t="shared" si="50"/>
        <v>0</v>
      </c>
      <c r="K111" s="204">
        <f t="shared" si="50"/>
        <v>0</v>
      </c>
      <c r="L111" s="204">
        <f t="shared" si="50"/>
        <v>0</v>
      </c>
      <c r="M111" s="204">
        <f t="shared" si="50"/>
        <v>0</v>
      </c>
      <c r="N111" s="204">
        <f t="shared" si="50"/>
        <v>0</v>
      </c>
      <c r="O111" s="204">
        <f t="shared" si="50"/>
        <v>0</v>
      </c>
      <c r="P111" s="204">
        <f t="shared" si="50"/>
        <v>0</v>
      </c>
      <c r="Q111" s="204">
        <f t="shared" si="50"/>
        <v>0</v>
      </c>
      <c r="R111" s="204">
        <f t="shared" si="50"/>
        <v>0</v>
      </c>
      <c r="S111" s="204">
        <f t="shared" si="50"/>
        <v>0</v>
      </c>
      <c r="T111" s="204">
        <f t="shared" si="50"/>
        <v>0</v>
      </c>
      <c r="U111" s="204">
        <f t="shared" si="50"/>
        <v>0</v>
      </c>
      <c r="V111" s="205">
        <f t="shared" si="50"/>
        <v>0</v>
      </c>
      <c r="W111" s="204">
        <f t="shared" si="50"/>
        <v>0</v>
      </c>
      <c r="X111" s="206">
        <f t="shared" ref="X111:AF111" si="51">SUM(X112:X114)</f>
        <v>0</v>
      </c>
      <c r="Y111" s="204">
        <f t="shared" si="51"/>
        <v>0</v>
      </c>
      <c r="Z111" s="204">
        <f t="shared" si="51"/>
        <v>0</v>
      </c>
      <c r="AA111" s="204">
        <f t="shared" si="51"/>
        <v>0</v>
      </c>
      <c r="AB111" s="204">
        <f t="shared" si="51"/>
        <v>0</v>
      </c>
      <c r="AC111" s="204">
        <f t="shared" si="51"/>
        <v>0</v>
      </c>
      <c r="AD111" s="204">
        <f t="shared" si="51"/>
        <v>0</v>
      </c>
      <c r="AE111" s="205">
        <f t="shared" si="51"/>
        <v>0</v>
      </c>
      <c r="AF111" s="207">
        <f t="shared" si="51"/>
        <v>0</v>
      </c>
    </row>
    <row r="112" spans="2:32" ht="14.25">
      <c r="B112" s="173"/>
      <c r="C112" s="173"/>
      <c r="D112" s="173"/>
      <c r="E112" s="174" t="s">
        <v>461</v>
      </c>
      <c r="F112" s="208"/>
      <c r="G112" s="209"/>
      <c r="H112" s="208"/>
      <c r="I112" s="210"/>
      <c r="J112" s="208"/>
      <c r="K112" s="208"/>
      <c r="L112" s="208"/>
      <c r="M112" s="208"/>
      <c r="N112" s="208"/>
      <c r="O112" s="208"/>
      <c r="P112" s="208"/>
      <c r="Q112" s="208"/>
      <c r="R112" s="208"/>
      <c r="S112" s="208"/>
      <c r="T112" s="208"/>
      <c r="U112" s="208"/>
      <c r="V112" s="209"/>
      <c r="W112" s="208"/>
      <c r="X112" s="210"/>
      <c r="Y112" s="208"/>
      <c r="Z112" s="208"/>
      <c r="AA112" s="208"/>
      <c r="AB112" s="208"/>
      <c r="AC112" s="208"/>
      <c r="AD112" s="208"/>
      <c r="AE112" s="209"/>
      <c r="AF112" s="211"/>
    </row>
    <row r="113" spans="2:32" ht="14.25">
      <c r="B113" s="173"/>
      <c r="C113" s="173"/>
      <c r="D113" s="173"/>
      <c r="E113" s="179" t="s">
        <v>461</v>
      </c>
      <c r="F113" s="212"/>
      <c r="G113" s="213"/>
      <c r="H113" s="212"/>
      <c r="I113" s="214"/>
      <c r="J113" s="212"/>
      <c r="K113" s="212"/>
      <c r="L113" s="212"/>
      <c r="M113" s="212"/>
      <c r="N113" s="212"/>
      <c r="O113" s="212"/>
      <c r="P113" s="212"/>
      <c r="Q113" s="212"/>
      <c r="R113" s="212"/>
      <c r="S113" s="212"/>
      <c r="T113" s="212"/>
      <c r="U113" s="212"/>
      <c r="V113" s="213"/>
      <c r="W113" s="212"/>
      <c r="X113" s="214"/>
      <c r="Y113" s="212"/>
      <c r="Z113" s="212"/>
      <c r="AA113" s="212"/>
      <c r="AB113" s="212"/>
      <c r="AC113" s="212"/>
      <c r="AD113" s="212"/>
      <c r="AE113" s="213"/>
      <c r="AF113" s="215"/>
    </row>
    <row r="114" spans="2:32" ht="14.25">
      <c r="B114" s="173"/>
      <c r="C114" s="173"/>
      <c r="D114" s="183"/>
      <c r="E114" s="184" t="s">
        <v>461</v>
      </c>
      <c r="F114" s="216"/>
      <c r="G114" s="217"/>
      <c r="H114" s="216"/>
      <c r="I114" s="218"/>
      <c r="J114" s="216"/>
      <c r="K114" s="216"/>
      <c r="L114" s="216"/>
      <c r="M114" s="216"/>
      <c r="N114" s="216"/>
      <c r="O114" s="216"/>
      <c r="P114" s="216"/>
      <c r="Q114" s="216"/>
      <c r="R114" s="216"/>
      <c r="S114" s="216"/>
      <c r="T114" s="216"/>
      <c r="U114" s="216"/>
      <c r="V114" s="217"/>
      <c r="W114" s="216"/>
      <c r="X114" s="218"/>
      <c r="Y114" s="216"/>
      <c r="Z114" s="216"/>
      <c r="AA114" s="216"/>
      <c r="AB114" s="216"/>
      <c r="AC114" s="216"/>
      <c r="AD114" s="216"/>
      <c r="AE114" s="217"/>
      <c r="AF114" s="219"/>
    </row>
    <row r="115" spans="2:32" ht="14.25">
      <c r="B115" s="173"/>
      <c r="C115" s="183"/>
      <c r="D115" s="94" t="s">
        <v>505</v>
      </c>
      <c r="E115" s="92"/>
      <c r="F115" s="220"/>
      <c r="G115" s="221"/>
      <c r="H115" s="220"/>
      <c r="I115" s="222"/>
      <c r="J115" s="220"/>
      <c r="K115" s="220"/>
      <c r="L115" s="220"/>
      <c r="M115" s="220"/>
      <c r="N115" s="220"/>
      <c r="O115" s="220"/>
      <c r="P115" s="220"/>
      <c r="Q115" s="220"/>
      <c r="R115" s="220"/>
      <c r="S115" s="220"/>
      <c r="T115" s="220"/>
      <c r="U115" s="220"/>
      <c r="V115" s="221"/>
      <c r="W115" s="220"/>
      <c r="X115" s="222"/>
      <c r="Y115" s="220"/>
      <c r="Z115" s="220"/>
      <c r="AA115" s="220"/>
      <c r="AB115" s="220"/>
      <c r="AC115" s="220"/>
      <c r="AD115" s="220"/>
      <c r="AE115" s="221"/>
      <c r="AF115" s="223"/>
    </row>
    <row r="116" spans="2:32" ht="14.25">
      <c r="B116" s="173"/>
      <c r="C116" s="202" t="s">
        <v>512</v>
      </c>
      <c r="D116" s="203"/>
      <c r="E116" s="203"/>
      <c r="F116" s="204">
        <f t="shared" ref="F116:W116" si="52">SUM(F117:F119)</f>
        <v>0</v>
      </c>
      <c r="G116" s="205">
        <f t="shared" si="52"/>
        <v>0</v>
      </c>
      <c r="H116" s="204">
        <f t="shared" si="52"/>
        <v>0</v>
      </c>
      <c r="I116" s="206">
        <f t="shared" si="52"/>
        <v>0</v>
      </c>
      <c r="J116" s="204">
        <f t="shared" si="52"/>
        <v>0</v>
      </c>
      <c r="K116" s="204">
        <f t="shared" si="52"/>
        <v>0</v>
      </c>
      <c r="L116" s="204">
        <f t="shared" si="52"/>
        <v>0</v>
      </c>
      <c r="M116" s="204">
        <f t="shared" si="52"/>
        <v>0</v>
      </c>
      <c r="N116" s="204">
        <f t="shared" si="52"/>
        <v>0</v>
      </c>
      <c r="O116" s="204">
        <f t="shared" si="52"/>
        <v>0</v>
      </c>
      <c r="P116" s="204">
        <f t="shared" si="52"/>
        <v>0</v>
      </c>
      <c r="Q116" s="204">
        <f t="shared" si="52"/>
        <v>0</v>
      </c>
      <c r="R116" s="204">
        <f t="shared" si="52"/>
        <v>0</v>
      </c>
      <c r="S116" s="204">
        <f t="shared" si="52"/>
        <v>0</v>
      </c>
      <c r="T116" s="204">
        <f t="shared" si="52"/>
        <v>0</v>
      </c>
      <c r="U116" s="204">
        <f t="shared" si="52"/>
        <v>0</v>
      </c>
      <c r="V116" s="205">
        <f t="shared" si="52"/>
        <v>0</v>
      </c>
      <c r="W116" s="204">
        <f t="shared" si="52"/>
        <v>0</v>
      </c>
      <c r="X116" s="206">
        <f t="shared" ref="X116:AF116" si="53">SUM(X117:X119)</f>
        <v>0</v>
      </c>
      <c r="Y116" s="204">
        <f t="shared" si="53"/>
        <v>0</v>
      </c>
      <c r="Z116" s="204">
        <f t="shared" si="53"/>
        <v>0</v>
      </c>
      <c r="AA116" s="204">
        <f t="shared" si="53"/>
        <v>0</v>
      </c>
      <c r="AB116" s="204">
        <f t="shared" si="53"/>
        <v>0</v>
      </c>
      <c r="AC116" s="204">
        <f t="shared" si="53"/>
        <v>0</v>
      </c>
      <c r="AD116" s="204">
        <f t="shared" si="53"/>
        <v>0</v>
      </c>
      <c r="AE116" s="205">
        <f t="shared" si="53"/>
        <v>0</v>
      </c>
      <c r="AF116" s="207">
        <f t="shared" si="53"/>
        <v>0</v>
      </c>
    </row>
    <row r="117" spans="2:32" ht="14.25">
      <c r="B117" s="173"/>
      <c r="C117" s="173"/>
      <c r="D117" s="99" t="s">
        <v>480</v>
      </c>
      <c r="E117" s="100"/>
      <c r="F117" s="208"/>
      <c r="G117" s="209"/>
      <c r="H117" s="208"/>
      <c r="I117" s="210"/>
      <c r="J117" s="208"/>
      <c r="K117" s="208"/>
      <c r="L117" s="208"/>
      <c r="M117" s="208"/>
      <c r="N117" s="208"/>
      <c r="O117" s="208"/>
      <c r="P117" s="208"/>
      <c r="Q117" s="208"/>
      <c r="R117" s="208"/>
      <c r="S117" s="208"/>
      <c r="T117" s="208"/>
      <c r="U117" s="208"/>
      <c r="V117" s="209"/>
      <c r="W117" s="208"/>
      <c r="X117" s="210"/>
      <c r="Y117" s="208"/>
      <c r="Z117" s="208"/>
      <c r="AA117" s="208"/>
      <c r="AB117" s="208"/>
      <c r="AC117" s="208"/>
      <c r="AD117" s="208"/>
      <c r="AE117" s="209"/>
      <c r="AF117" s="211"/>
    </row>
    <row r="118" spans="2:32" ht="14.25">
      <c r="B118" s="173"/>
      <c r="C118" s="173"/>
      <c r="D118" s="102" t="s">
        <v>513</v>
      </c>
      <c r="E118" s="103"/>
      <c r="F118" s="212"/>
      <c r="G118" s="213"/>
      <c r="H118" s="212"/>
      <c r="I118" s="214"/>
      <c r="J118" s="212"/>
      <c r="K118" s="212"/>
      <c r="L118" s="212"/>
      <c r="M118" s="212"/>
      <c r="N118" s="212"/>
      <c r="O118" s="212"/>
      <c r="P118" s="212"/>
      <c r="Q118" s="212"/>
      <c r="R118" s="212"/>
      <c r="S118" s="212"/>
      <c r="T118" s="212"/>
      <c r="U118" s="212"/>
      <c r="V118" s="213"/>
      <c r="W118" s="212"/>
      <c r="X118" s="214"/>
      <c r="Y118" s="212"/>
      <c r="Z118" s="212"/>
      <c r="AA118" s="212"/>
      <c r="AB118" s="212"/>
      <c r="AC118" s="212"/>
      <c r="AD118" s="212"/>
      <c r="AE118" s="213"/>
      <c r="AF118" s="215"/>
    </row>
    <row r="119" spans="2:32" ht="14.25">
      <c r="B119" s="183"/>
      <c r="C119" s="183"/>
      <c r="D119" s="104" t="s">
        <v>505</v>
      </c>
      <c r="E119" s="106"/>
      <c r="F119" s="216"/>
      <c r="G119" s="217"/>
      <c r="H119" s="216"/>
      <c r="I119" s="218"/>
      <c r="J119" s="216"/>
      <c r="K119" s="216"/>
      <c r="L119" s="216"/>
      <c r="M119" s="216"/>
      <c r="N119" s="216"/>
      <c r="O119" s="216"/>
      <c r="P119" s="216"/>
      <c r="Q119" s="216"/>
      <c r="R119" s="216"/>
      <c r="S119" s="216"/>
      <c r="T119" s="216"/>
      <c r="U119" s="216"/>
      <c r="V119" s="217"/>
      <c r="W119" s="216"/>
      <c r="X119" s="218"/>
      <c r="Y119" s="216"/>
      <c r="Z119" s="216"/>
      <c r="AA119" s="216"/>
      <c r="AB119" s="216"/>
      <c r="AC119" s="216"/>
      <c r="AD119" s="216"/>
      <c r="AE119" s="217"/>
      <c r="AF119" s="219"/>
    </row>
    <row r="120" spans="2:32" ht="14.25">
      <c r="F120" s="224"/>
      <c r="G120" s="224"/>
      <c r="H120" s="224"/>
      <c r="I120" s="224"/>
      <c r="J120" s="224"/>
      <c r="K120" s="224"/>
      <c r="L120" s="224"/>
      <c r="M120" s="224"/>
      <c r="N120" s="224"/>
      <c r="O120" s="224"/>
      <c r="P120" s="224"/>
      <c r="Q120" s="224"/>
      <c r="R120" s="224"/>
      <c r="S120" s="224"/>
      <c r="T120" s="224"/>
      <c r="U120" s="224"/>
      <c r="V120" s="224"/>
      <c r="W120" s="224"/>
      <c r="X120" s="224"/>
      <c r="Y120" s="224"/>
      <c r="Z120" s="224"/>
      <c r="AA120" s="224"/>
      <c r="AB120" s="224"/>
      <c r="AC120" s="224"/>
      <c r="AD120" s="224"/>
      <c r="AE120" s="224"/>
      <c r="AF120" s="224"/>
    </row>
    <row r="121" spans="2:32">
      <c r="B121" s="91" t="s">
        <v>514</v>
      </c>
    </row>
    <row r="122" spans="2:32">
      <c r="B122" s="91" t="s">
        <v>515</v>
      </c>
    </row>
    <row r="123" spans="2:32">
      <c r="B123" s="91" t="s">
        <v>516</v>
      </c>
    </row>
    <row r="124" spans="2:32">
      <c r="B124" s="91" t="s">
        <v>517</v>
      </c>
    </row>
    <row r="125" spans="2:32">
      <c r="B125" s="91" t="s">
        <v>518</v>
      </c>
    </row>
    <row r="126" spans="2:32">
      <c r="B126" s="91" t="s">
        <v>519</v>
      </c>
    </row>
    <row r="127" spans="2:32" ht="21.6" customHeight="1">
      <c r="V127" s="127"/>
    </row>
  </sheetData>
  <mergeCells count="4">
    <mergeCell ref="B3:AG3"/>
    <mergeCell ref="D85:E85"/>
    <mergeCell ref="D86:E86"/>
    <mergeCell ref="AE1:AG1"/>
  </mergeCells>
  <phoneticPr fontId="3"/>
  <pageMargins left="0.7" right="0.7" top="0.75" bottom="0.75" header="0.3" footer="0.3"/>
  <pageSetup paperSize="8" scale="57" orientation="landscape" r:id="rId1"/>
  <rowBreaks count="1" manualBreakCount="1">
    <brk id="5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24"/>
  <sheetViews>
    <sheetView view="pageBreakPreview" topLeftCell="A17" zoomScaleNormal="100" zoomScaleSheetLayoutView="100" workbookViewId="0">
      <selection activeCell="H72" sqref="H72"/>
    </sheetView>
  </sheetViews>
  <sheetFormatPr defaultColWidth="9" defaultRowHeight="12"/>
  <cols>
    <col min="1" max="1" width="4.375" style="11" customWidth="1"/>
    <col min="2" max="2" width="43.375" style="11" customWidth="1"/>
    <col min="3" max="3" width="12" style="11" customWidth="1"/>
    <col min="4" max="4" width="56.375" style="11" customWidth="1"/>
    <col min="5" max="256" width="9" style="11"/>
    <col min="257" max="257" width="4.375" style="11" customWidth="1"/>
    <col min="258" max="258" width="43.375" style="11" customWidth="1"/>
    <col min="259" max="259" width="30.625" style="11" customWidth="1"/>
    <col min="260" max="260" width="56.375" style="11" customWidth="1"/>
    <col min="261" max="512" width="9" style="11"/>
    <col min="513" max="513" width="4.375" style="11" customWidth="1"/>
    <col min="514" max="514" width="43.375" style="11" customWidth="1"/>
    <col min="515" max="515" width="30.625" style="11" customWidth="1"/>
    <col min="516" max="516" width="56.375" style="11" customWidth="1"/>
    <col min="517" max="768" width="9" style="11"/>
    <col min="769" max="769" width="4.375" style="11" customWidth="1"/>
    <col min="770" max="770" width="43.375" style="11" customWidth="1"/>
    <col min="771" max="771" width="30.625" style="11" customWidth="1"/>
    <col min="772" max="772" width="56.375" style="11" customWidth="1"/>
    <col min="773" max="1024" width="9" style="11"/>
    <col min="1025" max="1025" width="4.375" style="11" customWidth="1"/>
    <col min="1026" max="1026" width="43.375" style="11" customWidth="1"/>
    <col min="1027" max="1027" width="30.625" style="11" customWidth="1"/>
    <col min="1028" max="1028" width="56.375" style="11" customWidth="1"/>
    <col min="1029" max="1280" width="9" style="11"/>
    <col min="1281" max="1281" width="4.375" style="11" customWidth="1"/>
    <col min="1282" max="1282" width="43.375" style="11" customWidth="1"/>
    <col min="1283" max="1283" width="30.625" style="11" customWidth="1"/>
    <col min="1284" max="1284" width="56.375" style="11" customWidth="1"/>
    <col min="1285" max="1536" width="9" style="11"/>
    <col min="1537" max="1537" width="4.375" style="11" customWidth="1"/>
    <col min="1538" max="1538" width="43.375" style="11" customWidth="1"/>
    <col min="1539" max="1539" width="30.625" style="11" customWidth="1"/>
    <col min="1540" max="1540" width="56.375" style="11" customWidth="1"/>
    <col min="1541" max="1792" width="9" style="11"/>
    <col min="1793" max="1793" width="4.375" style="11" customWidth="1"/>
    <col min="1794" max="1794" width="43.375" style="11" customWidth="1"/>
    <col min="1795" max="1795" width="30.625" style="11" customWidth="1"/>
    <col min="1796" max="1796" width="56.375" style="11" customWidth="1"/>
    <col min="1797" max="2048" width="9" style="11"/>
    <col min="2049" max="2049" width="4.375" style="11" customWidth="1"/>
    <col min="2050" max="2050" width="43.375" style="11" customWidth="1"/>
    <col min="2051" max="2051" width="30.625" style="11" customWidth="1"/>
    <col min="2052" max="2052" width="56.375" style="11" customWidth="1"/>
    <col min="2053" max="2304" width="9" style="11"/>
    <col min="2305" max="2305" width="4.375" style="11" customWidth="1"/>
    <col min="2306" max="2306" width="43.375" style="11" customWidth="1"/>
    <col min="2307" max="2307" width="30.625" style="11" customWidth="1"/>
    <col min="2308" max="2308" width="56.375" style="11" customWidth="1"/>
    <col min="2309" max="2560" width="9" style="11"/>
    <col min="2561" max="2561" width="4.375" style="11" customWidth="1"/>
    <col min="2562" max="2562" width="43.375" style="11" customWidth="1"/>
    <col min="2563" max="2563" width="30.625" style="11" customWidth="1"/>
    <col min="2564" max="2564" width="56.375" style="11" customWidth="1"/>
    <col min="2565" max="2816" width="9" style="11"/>
    <col min="2817" max="2817" width="4.375" style="11" customWidth="1"/>
    <col min="2818" max="2818" width="43.375" style="11" customWidth="1"/>
    <col min="2819" max="2819" width="30.625" style="11" customWidth="1"/>
    <col min="2820" max="2820" width="56.375" style="11" customWidth="1"/>
    <col min="2821" max="3072" width="9" style="11"/>
    <col min="3073" max="3073" width="4.375" style="11" customWidth="1"/>
    <col min="3074" max="3074" width="43.375" style="11" customWidth="1"/>
    <col min="3075" max="3075" width="30.625" style="11" customWidth="1"/>
    <col min="3076" max="3076" width="56.375" style="11" customWidth="1"/>
    <col min="3077" max="3328" width="9" style="11"/>
    <col min="3329" max="3329" width="4.375" style="11" customWidth="1"/>
    <col min="3330" max="3330" width="43.375" style="11" customWidth="1"/>
    <col min="3331" max="3331" width="30.625" style="11" customWidth="1"/>
    <col min="3332" max="3332" width="56.375" style="11" customWidth="1"/>
    <col min="3333" max="3584" width="9" style="11"/>
    <col min="3585" max="3585" width="4.375" style="11" customWidth="1"/>
    <col min="3586" max="3586" width="43.375" style="11" customWidth="1"/>
    <col min="3587" max="3587" width="30.625" style="11" customWidth="1"/>
    <col min="3588" max="3588" width="56.375" style="11" customWidth="1"/>
    <col min="3589" max="3840" width="9" style="11"/>
    <col min="3841" max="3841" width="4.375" style="11" customWidth="1"/>
    <col min="3842" max="3842" width="43.375" style="11" customWidth="1"/>
    <col min="3843" max="3843" width="30.625" style="11" customWidth="1"/>
    <col min="3844" max="3844" width="56.375" style="11" customWidth="1"/>
    <col min="3845" max="4096" width="9" style="11"/>
    <col min="4097" max="4097" width="4.375" style="11" customWidth="1"/>
    <col min="4098" max="4098" width="43.375" style="11" customWidth="1"/>
    <col min="4099" max="4099" width="30.625" style="11" customWidth="1"/>
    <col min="4100" max="4100" width="56.375" style="11" customWidth="1"/>
    <col min="4101" max="4352" width="9" style="11"/>
    <col min="4353" max="4353" width="4.375" style="11" customWidth="1"/>
    <col min="4354" max="4354" width="43.375" style="11" customWidth="1"/>
    <col min="4355" max="4355" width="30.625" style="11" customWidth="1"/>
    <col min="4356" max="4356" width="56.375" style="11" customWidth="1"/>
    <col min="4357" max="4608" width="9" style="11"/>
    <col min="4609" max="4609" width="4.375" style="11" customWidth="1"/>
    <col min="4610" max="4610" width="43.375" style="11" customWidth="1"/>
    <col min="4611" max="4611" width="30.625" style="11" customWidth="1"/>
    <col min="4612" max="4612" width="56.375" style="11" customWidth="1"/>
    <col min="4613" max="4864" width="9" style="11"/>
    <col min="4865" max="4865" width="4.375" style="11" customWidth="1"/>
    <col min="4866" max="4866" width="43.375" style="11" customWidth="1"/>
    <col min="4867" max="4867" width="30.625" style="11" customWidth="1"/>
    <col min="4868" max="4868" width="56.375" style="11" customWidth="1"/>
    <col min="4869" max="5120" width="9" style="11"/>
    <col min="5121" max="5121" width="4.375" style="11" customWidth="1"/>
    <col min="5122" max="5122" width="43.375" style="11" customWidth="1"/>
    <col min="5123" max="5123" width="30.625" style="11" customWidth="1"/>
    <col min="5124" max="5124" width="56.375" style="11" customWidth="1"/>
    <col min="5125" max="5376" width="9" style="11"/>
    <col min="5377" max="5377" width="4.375" style="11" customWidth="1"/>
    <col min="5378" max="5378" width="43.375" style="11" customWidth="1"/>
    <col min="5379" max="5379" width="30.625" style="11" customWidth="1"/>
    <col min="5380" max="5380" width="56.375" style="11" customWidth="1"/>
    <col min="5381" max="5632" width="9" style="11"/>
    <col min="5633" max="5633" width="4.375" style="11" customWidth="1"/>
    <col min="5634" max="5634" width="43.375" style="11" customWidth="1"/>
    <col min="5635" max="5635" width="30.625" style="11" customWidth="1"/>
    <col min="5636" max="5636" width="56.375" style="11" customWidth="1"/>
    <col min="5637" max="5888" width="9" style="11"/>
    <col min="5889" max="5889" width="4.375" style="11" customWidth="1"/>
    <col min="5890" max="5890" width="43.375" style="11" customWidth="1"/>
    <col min="5891" max="5891" width="30.625" style="11" customWidth="1"/>
    <col min="5892" max="5892" width="56.375" style="11" customWidth="1"/>
    <col min="5893" max="6144" width="9" style="11"/>
    <col min="6145" max="6145" width="4.375" style="11" customWidth="1"/>
    <col min="6146" max="6146" width="43.375" style="11" customWidth="1"/>
    <col min="6147" max="6147" width="30.625" style="11" customWidth="1"/>
    <col min="6148" max="6148" width="56.375" style="11" customWidth="1"/>
    <col min="6149" max="6400" width="9" style="11"/>
    <col min="6401" max="6401" width="4.375" style="11" customWidth="1"/>
    <col min="6402" max="6402" width="43.375" style="11" customWidth="1"/>
    <col min="6403" max="6403" width="30.625" style="11" customWidth="1"/>
    <col min="6404" max="6404" width="56.375" style="11" customWidth="1"/>
    <col min="6405" max="6656" width="9" style="11"/>
    <col min="6657" max="6657" width="4.375" style="11" customWidth="1"/>
    <col min="6658" max="6658" width="43.375" style="11" customWidth="1"/>
    <col min="6659" max="6659" width="30.625" style="11" customWidth="1"/>
    <col min="6660" max="6660" width="56.375" style="11" customWidth="1"/>
    <col min="6661" max="6912" width="9" style="11"/>
    <col min="6913" max="6913" width="4.375" style="11" customWidth="1"/>
    <col min="6914" max="6914" width="43.375" style="11" customWidth="1"/>
    <col min="6915" max="6915" width="30.625" style="11" customWidth="1"/>
    <col min="6916" max="6916" width="56.375" style="11" customWidth="1"/>
    <col min="6917" max="7168" width="9" style="11"/>
    <col min="7169" max="7169" width="4.375" style="11" customWidth="1"/>
    <col min="7170" max="7170" width="43.375" style="11" customWidth="1"/>
    <col min="7171" max="7171" width="30.625" style="11" customWidth="1"/>
    <col min="7172" max="7172" width="56.375" style="11" customWidth="1"/>
    <col min="7173" max="7424" width="9" style="11"/>
    <col min="7425" max="7425" width="4.375" style="11" customWidth="1"/>
    <col min="7426" max="7426" width="43.375" style="11" customWidth="1"/>
    <col min="7427" max="7427" width="30.625" style="11" customWidth="1"/>
    <col min="7428" max="7428" width="56.375" style="11" customWidth="1"/>
    <col min="7429" max="7680" width="9" style="11"/>
    <col min="7681" max="7681" width="4.375" style="11" customWidth="1"/>
    <col min="7682" max="7682" width="43.375" style="11" customWidth="1"/>
    <col min="7683" max="7683" width="30.625" style="11" customWidth="1"/>
    <col min="7684" max="7684" width="56.375" style="11" customWidth="1"/>
    <col min="7685" max="7936" width="9" style="11"/>
    <col min="7937" max="7937" width="4.375" style="11" customWidth="1"/>
    <col min="7938" max="7938" width="43.375" style="11" customWidth="1"/>
    <col min="7939" max="7939" width="30.625" style="11" customWidth="1"/>
    <col min="7940" max="7940" width="56.375" style="11" customWidth="1"/>
    <col min="7941" max="8192" width="9" style="11"/>
    <col min="8193" max="8193" width="4.375" style="11" customWidth="1"/>
    <col min="8194" max="8194" width="43.375" style="11" customWidth="1"/>
    <col min="8195" max="8195" width="30.625" style="11" customWidth="1"/>
    <col min="8196" max="8196" width="56.375" style="11" customWidth="1"/>
    <col min="8197" max="8448" width="9" style="11"/>
    <col min="8449" max="8449" width="4.375" style="11" customWidth="1"/>
    <col min="8450" max="8450" width="43.375" style="11" customWidth="1"/>
    <col min="8451" max="8451" width="30.625" style="11" customWidth="1"/>
    <col min="8452" max="8452" width="56.375" style="11" customWidth="1"/>
    <col min="8453" max="8704" width="9" style="11"/>
    <col min="8705" max="8705" width="4.375" style="11" customWidth="1"/>
    <col min="8706" max="8706" width="43.375" style="11" customWidth="1"/>
    <col min="8707" max="8707" width="30.625" style="11" customWidth="1"/>
    <col min="8708" max="8708" width="56.375" style="11" customWidth="1"/>
    <col min="8709" max="8960" width="9" style="11"/>
    <col min="8961" max="8961" width="4.375" style="11" customWidth="1"/>
    <col min="8962" max="8962" width="43.375" style="11" customWidth="1"/>
    <col min="8963" max="8963" width="30.625" style="11" customWidth="1"/>
    <col min="8964" max="8964" width="56.375" style="11" customWidth="1"/>
    <col min="8965" max="9216" width="9" style="11"/>
    <col min="9217" max="9217" width="4.375" style="11" customWidth="1"/>
    <col min="9218" max="9218" width="43.375" style="11" customWidth="1"/>
    <col min="9219" max="9219" width="30.625" style="11" customWidth="1"/>
    <col min="9220" max="9220" width="56.375" style="11" customWidth="1"/>
    <col min="9221" max="9472" width="9" style="11"/>
    <col min="9473" max="9473" width="4.375" style="11" customWidth="1"/>
    <col min="9474" max="9474" width="43.375" style="11" customWidth="1"/>
    <col min="9475" max="9475" width="30.625" style="11" customWidth="1"/>
    <col min="9476" max="9476" width="56.375" style="11" customWidth="1"/>
    <col min="9477" max="9728" width="9" style="11"/>
    <col min="9729" max="9729" width="4.375" style="11" customWidth="1"/>
    <col min="9730" max="9730" width="43.375" style="11" customWidth="1"/>
    <col min="9731" max="9731" width="30.625" style="11" customWidth="1"/>
    <col min="9732" max="9732" width="56.375" style="11" customWidth="1"/>
    <col min="9733" max="9984" width="9" style="11"/>
    <col min="9985" max="9985" width="4.375" style="11" customWidth="1"/>
    <col min="9986" max="9986" width="43.375" style="11" customWidth="1"/>
    <col min="9987" max="9987" width="30.625" style="11" customWidth="1"/>
    <col min="9988" max="9988" width="56.375" style="11" customWidth="1"/>
    <col min="9989" max="10240" width="9" style="11"/>
    <col min="10241" max="10241" width="4.375" style="11" customWidth="1"/>
    <col min="10242" max="10242" width="43.375" style="11" customWidth="1"/>
    <col min="10243" max="10243" width="30.625" style="11" customWidth="1"/>
    <col min="10244" max="10244" width="56.375" style="11" customWidth="1"/>
    <col min="10245" max="10496" width="9" style="11"/>
    <col min="10497" max="10497" width="4.375" style="11" customWidth="1"/>
    <col min="10498" max="10498" width="43.375" style="11" customWidth="1"/>
    <col min="10499" max="10499" width="30.625" style="11" customWidth="1"/>
    <col min="10500" max="10500" width="56.375" style="11" customWidth="1"/>
    <col min="10501" max="10752" width="9" style="11"/>
    <col min="10753" max="10753" width="4.375" style="11" customWidth="1"/>
    <col min="10754" max="10754" width="43.375" style="11" customWidth="1"/>
    <col min="10755" max="10755" width="30.625" style="11" customWidth="1"/>
    <col min="10756" max="10756" width="56.375" style="11" customWidth="1"/>
    <col min="10757" max="11008" width="9" style="11"/>
    <col min="11009" max="11009" width="4.375" style="11" customWidth="1"/>
    <col min="11010" max="11010" width="43.375" style="11" customWidth="1"/>
    <col min="11011" max="11011" width="30.625" style="11" customWidth="1"/>
    <col min="11012" max="11012" width="56.375" style="11" customWidth="1"/>
    <col min="11013" max="11264" width="9" style="11"/>
    <col min="11265" max="11265" width="4.375" style="11" customWidth="1"/>
    <col min="11266" max="11266" width="43.375" style="11" customWidth="1"/>
    <col min="11267" max="11267" width="30.625" style="11" customWidth="1"/>
    <col min="11268" max="11268" width="56.375" style="11" customWidth="1"/>
    <col min="11269" max="11520" width="9" style="11"/>
    <col min="11521" max="11521" width="4.375" style="11" customWidth="1"/>
    <col min="11522" max="11522" width="43.375" style="11" customWidth="1"/>
    <col min="11523" max="11523" width="30.625" style="11" customWidth="1"/>
    <col min="11524" max="11524" width="56.375" style="11" customWidth="1"/>
    <col min="11525" max="11776" width="9" style="11"/>
    <col min="11777" max="11777" width="4.375" style="11" customWidth="1"/>
    <col min="11778" max="11778" width="43.375" style="11" customWidth="1"/>
    <col min="11779" max="11779" width="30.625" style="11" customWidth="1"/>
    <col min="11780" max="11780" width="56.375" style="11" customWidth="1"/>
    <col min="11781" max="12032" width="9" style="11"/>
    <col min="12033" max="12033" width="4.375" style="11" customWidth="1"/>
    <col min="12034" max="12034" width="43.375" style="11" customWidth="1"/>
    <col min="12035" max="12035" width="30.625" style="11" customWidth="1"/>
    <col min="12036" max="12036" width="56.375" style="11" customWidth="1"/>
    <col min="12037" max="12288" width="9" style="11"/>
    <col min="12289" max="12289" width="4.375" style="11" customWidth="1"/>
    <col min="12290" max="12290" width="43.375" style="11" customWidth="1"/>
    <col min="12291" max="12291" width="30.625" style="11" customWidth="1"/>
    <col min="12292" max="12292" width="56.375" style="11" customWidth="1"/>
    <col min="12293" max="12544" width="9" style="11"/>
    <col min="12545" max="12545" width="4.375" style="11" customWidth="1"/>
    <col min="12546" max="12546" width="43.375" style="11" customWidth="1"/>
    <col min="12547" max="12547" width="30.625" style="11" customWidth="1"/>
    <col min="12548" max="12548" width="56.375" style="11" customWidth="1"/>
    <col min="12549" max="12800" width="9" style="11"/>
    <col min="12801" max="12801" width="4.375" style="11" customWidth="1"/>
    <col min="12802" max="12802" width="43.375" style="11" customWidth="1"/>
    <col min="12803" max="12803" width="30.625" style="11" customWidth="1"/>
    <col min="12804" max="12804" width="56.375" style="11" customWidth="1"/>
    <col min="12805" max="13056" width="9" style="11"/>
    <col min="13057" max="13057" width="4.375" style="11" customWidth="1"/>
    <col min="13058" max="13058" width="43.375" style="11" customWidth="1"/>
    <col min="13059" max="13059" width="30.625" style="11" customWidth="1"/>
    <col min="13060" max="13060" width="56.375" style="11" customWidth="1"/>
    <col min="13061" max="13312" width="9" style="11"/>
    <col min="13313" max="13313" width="4.375" style="11" customWidth="1"/>
    <col min="13314" max="13314" width="43.375" style="11" customWidth="1"/>
    <col min="13315" max="13315" width="30.625" style="11" customWidth="1"/>
    <col min="13316" max="13316" width="56.375" style="11" customWidth="1"/>
    <col min="13317" max="13568" width="9" style="11"/>
    <col min="13569" max="13569" width="4.375" style="11" customWidth="1"/>
    <col min="13570" max="13570" width="43.375" style="11" customWidth="1"/>
    <col min="13571" max="13571" width="30.625" style="11" customWidth="1"/>
    <col min="13572" max="13572" width="56.375" style="11" customWidth="1"/>
    <col min="13573" max="13824" width="9" style="11"/>
    <col min="13825" max="13825" width="4.375" style="11" customWidth="1"/>
    <col min="13826" max="13826" width="43.375" style="11" customWidth="1"/>
    <col min="13827" max="13827" width="30.625" style="11" customWidth="1"/>
    <col min="13828" max="13828" width="56.375" style="11" customWidth="1"/>
    <col min="13829" max="14080" width="9" style="11"/>
    <col min="14081" max="14081" width="4.375" style="11" customWidth="1"/>
    <col min="14082" max="14082" width="43.375" style="11" customWidth="1"/>
    <col min="14083" max="14083" width="30.625" style="11" customWidth="1"/>
    <col min="14084" max="14084" width="56.375" style="11" customWidth="1"/>
    <col min="14085" max="14336" width="9" style="11"/>
    <col min="14337" max="14337" width="4.375" style="11" customWidth="1"/>
    <col min="14338" max="14338" width="43.375" style="11" customWidth="1"/>
    <col min="14339" max="14339" width="30.625" style="11" customWidth="1"/>
    <col min="14340" max="14340" width="56.375" style="11" customWidth="1"/>
    <col min="14341" max="14592" width="9" style="11"/>
    <col min="14593" max="14593" width="4.375" style="11" customWidth="1"/>
    <col min="14594" max="14594" width="43.375" style="11" customWidth="1"/>
    <col min="14595" max="14595" width="30.625" style="11" customWidth="1"/>
    <col min="14596" max="14596" width="56.375" style="11" customWidth="1"/>
    <col min="14597" max="14848" width="9" style="11"/>
    <col min="14849" max="14849" width="4.375" style="11" customWidth="1"/>
    <col min="14850" max="14850" width="43.375" style="11" customWidth="1"/>
    <col min="14851" max="14851" width="30.625" style="11" customWidth="1"/>
    <col min="14852" max="14852" width="56.375" style="11" customWidth="1"/>
    <col min="14853" max="15104" width="9" style="11"/>
    <col min="15105" max="15105" width="4.375" style="11" customWidth="1"/>
    <col min="15106" max="15106" width="43.375" style="11" customWidth="1"/>
    <col min="15107" max="15107" width="30.625" style="11" customWidth="1"/>
    <col min="15108" max="15108" width="56.375" style="11" customWidth="1"/>
    <col min="15109" max="15360" width="9" style="11"/>
    <col min="15361" max="15361" width="4.375" style="11" customWidth="1"/>
    <col min="15362" max="15362" width="43.375" style="11" customWidth="1"/>
    <col min="15363" max="15363" width="30.625" style="11" customWidth="1"/>
    <col min="15364" max="15364" width="56.375" style="11" customWidth="1"/>
    <col min="15365" max="15616" width="9" style="11"/>
    <col min="15617" max="15617" width="4.375" style="11" customWidth="1"/>
    <col min="15618" max="15618" width="43.375" style="11" customWidth="1"/>
    <col min="15619" max="15619" width="30.625" style="11" customWidth="1"/>
    <col min="15620" max="15620" width="56.375" style="11" customWidth="1"/>
    <col min="15621" max="15872" width="9" style="11"/>
    <col min="15873" max="15873" width="4.375" style="11" customWidth="1"/>
    <col min="15874" max="15874" width="43.375" style="11" customWidth="1"/>
    <col min="15875" max="15875" width="30.625" style="11" customWidth="1"/>
    <col min="15876" max="15876" width="56.375" style="11" customWidth="1"/>
    <col min="15877" max="16128" width="9" style="11"/>
    <col min="16129" max="16129" width="4.375" style="11" customWidth="1"/>
    <col min="16130" max="16130" width="43.375" style="11" customWidth="1"/>
    <col min="16131" max="16131" width="30.625" style="11" customWidth="1"/>
    <col min="16132" max="16132" width="56.375" style="11" customWidth="1"/>
    <col min="16133" max="16384" width="9" style="11"/>
  </cols>
  <sheetData>
    <row r="1" spans="1:4">
      <c r="D1" s="17" t="s">
        <v>771</v>
      </c>
    </row>
    <row r="2" spans="1:4" ht="18.75" customHeight="1">
      <c r="A2" s="5" t="s">
        <v>520</v>
      </c>
      <c r="B2" s="1"/>
    </row>
    <row r="3" spans="1:4">
      <c r="C3" s="13"/>
      <c r="D3" s="13" t="s">
        <v>521</v>
      </c>
    </row>
    <row r="4" spans="1:4" ht="15" customHeight="1">
      <c r="A4" s="23"/>
      <c r="B4" s="24"/>
      <c r="C4" s="25" t="s">
        <v>405</v>
      </c>
      <c r="D4" s="25" t="s">
        <v>522</v>
      </c>
    </row>
    <row r="5" spans="1:4" ht="15" customHeight="1">
      <c r="A5" s="26" t="s">
        <v>523</v>
      </c>
      <c r="B5" s="27"/>
      <c r="C5" s="28"/>
      <c r="D5" s="29"/>
    </row>
    <row r="6" spans="1:4" ht="15" customHeight="1">
      <c r="A6" s="14"/>
      <c r="B6" s="16" t="s">
        <v>524</v>
      </c>
      <c r="C6" s="15"/>
      <c r="D6" s="17"/>
    </row>
    <row r="7" spans="1:4" ht="15" customHeight="1">
      <c r="A7" s="14"/>
      <c r="B7" s="16" t="s">
        <v>525</v>
      </c>
      <c r="C7" s="15"/>
      <c r="D7" s="17"/>
    </row>
    <row r="8" spans="1:4" ht="15" customHeight="1">
      <c r="A8" s="14"/>
      <c r="B8" s="16" t="s">
        <v>526</v>
      </c>
      <c r="C8" s="15"/>
      <c r="D8" s="17"/>
    </row>
    <row r="9" spans="1:4" ht="15" customHeight="1">
      <c r="A9" s="14"/>
      <c r="B9" s="16" t="s">
        <v>527</v>
      </c>
      <c r="C9" s="15"/>
      <c r="D9" s="17"/>
    </row>
    <row r="10" spans="1:4" ht="15" customHeight="1">
      <c r="A10" s="14"/>
      <c r="B10" s="16" t="s">
        <v>528</v>
      </c>
      <c r="C10" s="15"/>
      <c r="D10" s="17"/>
    </row>
    <row r="11" spans="1:4" ht="15" customHeight="1">
      <c r="A11" s="14"/>
      <c r="B11" s="16" t="s">
        <v>529</v>
      </c>
      <c r="C11" s="15"/>
      <c r="D11" s="17"/>
    </row>
    <row r="12" spans="1:4" ht="15" customHeight="1">
      <c r="A12" s="14"/>
      <c r="B12" s="16" t="s">
        <v>530</v>
      </c>
      <c r="C12" s="15"/>
      <c r="D12" s="17"/>
    </row>
    <row r="13" spans="1:4" ht="15" customHeight="1">
      <c r="A13" s="14"/>
      <c r="B13" s="32" t="s">
        <v>531</v>
      </c>
      <c r="C13" s="15"/>
      <c r="D13" s="17"/>
    </row>
    <row r="14" spans="1:4" ht="15" customHeight="1">
      <c r="A14" s="26" t="s">
        <v>532</v>
      </c>
      <c r="B14" s="27"/>
      <c r="C14" s="28"/>
      <c r="D14" s="29"/>
    </row>
    <row r="15" spans="1:4" ht="15" customHeight="1">
      <c r="A15" s="14"/>
      <c r="B15" s="16" t="s">
        <v>533</v>
      </c>
      <c r="C15" s="15"/>
      <c r="D15" s="17"/>
    </row>
    <row r="16" spans="1:4" ht="15" customHeight="1">
      <c r="A16" s="14"/>
      <c r="B16" s="16" t="s">
        <v>534</v>
      </c>
      <c r="C16" s="15"/>
      <c r="D16" s="17"/>
    </row>
    <row r="17" spans="1:4" ht="15" customHeight="1">
      <c r="A17" s="14"/>
      <c r="B17" s="16" t="s">
        <v>535</v>
      </c>
      <c r="C17" s="15"/>
      <c r="D17" s="17"/>
    </row>
    <row r="18" spans="1:4" ht="15" customHeight="1">
      <c r="A18" s="14"/>
      <c r="B18" s="16" t="s">
        <v>530</v>
      </c>
      <c r="C18" s="15"/>
      <c r="D18" s="17"/>
    </row>
    <row r="19" spans="1:4" ht="15" customHeight="1">
      <c r="A19" s="14"/>
      <c r="B19" s="32" t="s">
        <v>536</v>
      </c>
      <c r="C19" s="15"/>
      <c r="D19" s="17"/>
    </row>
    <row r="20" spans="1:4" ht="15" customHeight="1">
      <c r="A20" s="26" t="s">
        <v>537</v>
      </c>
      <c r="B20" s="38"/>
      <c r="C20" s="27"/>
      <c r="D20" s="30"/>
    </row>
    <row r="21" spans="1:4" ht="15" customHeight="1">
      <c r="A21" s="14"/>
      <c r="B21" s="16" t="s">
        <v>538</v>
      </c>
      <c r="C21" s="15"/>
      <c r="D21" s="17"/>
    </row>
    <row r="22" spans="1:4" ht="15" customHeight="1">
      <c r="A22" s="14"/>
      <c r="B22" s="16" t="s">
        <v>539</v>
      </c>
      <c r="C22" s="15"/>
      <c r="D22" s="17"/>
    </row>
    <row r="23" spans="1:4" ht="15" customHeight="1">
      <c r="A23" s="14"/>
      <c r="B23" s="32" t="s">
        <v>540</v>
      </c>
      <c r="C23" s="15"/>
      <c r="D23" s="17"/>
    </row>
    <row r="24" spans="1:4" ht="15" customHeight="1">
      <c r="A24" s="26" t="s">
        <v>541</v>
      </c>
      <c r="B24" s="38"/>
      <c r="C24" s="27"/>
      <c r="D24" s="30"/>
    </row>
    <row r="25" spans="1:4" ht="15" customHeight="1">
      <c r="A25" s="14"/>
      <c r="B25" s="16" t="s">
        <v>530</v>
      </c>
      <c r="C25" s="15"/>
      <c r="D25" s="17"/>
    </row>
    <row r="26" spans="1:4" ht="15" customHeight="1">
      <c r="A26" s="14"/>
      <c r="B26" s="16" t="s">
        <v>530</v>
      </c>
      <c r="C26" s="15"/>
      <c r="D26" s="17"/>
    </row>
    <row r="27" spans="1:4" ht="15" customHeight="1">
      <c r="A27" s="14"/>
      <c r="B27" s="32" t="s">
        <v>542</v>
      </c>
      <c r="C27" s="15"/>
      <c r="D27" s="17"/>
    </row>
    <row r="28" spans="1:4" ht="15" customHeight="1">
      <c r="A28" s="26" t="s">
        <v>543</v>
      </c>
      <c r="B28" s="31"/>
      <c r="C28" s="27"/>
      <c r="D28" s="30"/>
    </row>
    <row r="29" spans="1:4" ht="15" customHeight="1">
      <c r="A29" s="14" t="s">
        <v>544</v>
      </c>
      <c r="B29" s="21"/>
      <c r="C29" s="15"/>
      <c r="D29" s="17"/>
    </row>
    <row r="30" spans="1:4" ht="15" customHeight="1">
      <c r="A30" s="14"/>
      <c r="B30" s="16" t="s">
        <v>545</v>
      </c>
      <c r="C30" s="15"/>
      <c r="D30" s="17"/>
    </row>
    <row r="31" spans="1:4" ht="15" customHeight="1">
      <c r="A31" s="14"/>
      <c r="B31" s="16" t="s">
        <v>546</v>
      </c>
      <c r="C31" s="15"/>
      <c r="D31" s="17"/>
    </row>
    <row r="32" spans="1:4" ht="15" customHeight="1">
      <c r="A32" s="14"/>
      <c r="B32" s="16" t="s">
        <v>547</v>
      </c>
      <c r="C32" s="15"/>
      <c r="D32" s="17"/>
    </row>
    <row r="33" spans="1:10" ht="15" customHeight="1">
      <c r="A33" s="14"/>
      <c r="B33" s="16" t="s">
        <v>548</v>
      </c>
      <c r="C33" s="15"/>
      <c r="D33" s="17"/>
    </row>
    <row r="34" spans="1:10" ht="15" customHeight="1">
      <c r="A34" s="14"/>
      <c r="B34" s="16" t="s">
        <v>549</v>
      </c>
      <c r="C34" s="15"/>
      <c r="D34" s="17"/>
    </row>
    <row r="35" spans="1:10" ht="15" customHeight="1">
      <c r="A35" s="14"/>
      <c r="B35" s="16" t="s">
        <v>550</v>
      </c>
      <c r="C35" s="15"/>
      <c r="D35" s="17"/>
      <c r="E35" s="607"/>
      <c r="F35" s="605"/>
      <c r="G35" s="605"/>
      <c r="H35" s="605"/>
      <c r="I35" s="605"/>
      <c r="J35" s="605"/>
    </row>
    <row r="36" spans="1:10" ht="15" customHeight="1">
      <c r="A36" s="44"/>
      <c r="B36" s="42" t="s">
        <v>551</v>
      </c>
      <c r="C36" s="16"/>
      <c r="D36" s="16"/>
      <c r="E36" s="608"/>
      <c r="F36" s="606"/>
      <c r="G36" s="606"/>
      <c r="H36" s="606"/>
      <c r="I36" s="605"/>
      <c r="J36" s="605"/>
    </row>
    <row r="37" spans="1:10" ht="15" customHeight="1">
      <c r="A37" s="14"/>
      <c r="B37" s="16" t="s">
        <v>552</v>
      </c>
      <c r="C37" s="15"/>
      <c r="D37" s="17"/>
    </row>
    <row r="38" spans="1:10" ht="15" customHeight="1">
      <c r="A38" s="14"/>
      <c r="B38" s="16" t="s">
        <v>539</v>
      </c>
      <c r="C38" s="15"/>
      <c r="D38" s="17"/>
    </row>
    <row r="39" spans="1:10" ht="15" customHeight="1">
      <c r="A39" s="14"/>
      <c r="B39" s="18" t="s">
        <v>553</v>
      </c>
      <c r="C39" s="15"/>
      <c r="D39" s="17"/>
    </row>
    <row r="40" spans="1:10" ht="15" customHeight="1">
      <c r="A40" s="14" t="s">
        <v>554</v>
      </c>
      <c r="B40" s="21"/>
      <c r="C40" s="15"/>
      <c r="D40" s="17"/>
    </row>
    <row r="41" spans="1:10" ht="15" customHeight="1">
      <c r="A41" s="14"/>
      <c r="B41" s="16" t="s">
        <v>555</v>
      </c>
      <c r="C41" s="15"/>
      <c r="D41" s="17"/>
    </row>
    <row r="42" spans="1:10" ht="15" customHeight="1">
      <c r="A42" s="14"/>
      <c r="B42" s="16" t="s">
        <v>556</v>
      </c>
      <c r="C42" s="15"/>
      <c r="D42" s="17"/>
    </row>
    <row r="43" spans="1:10" ht="15" customHeight="1">
      <c r="A43" s="14"/>
      <c r="B43" s="16" t="s">
        <v>557</v>
      </c>
      <c r="C43" s="15"/>
      <c r="D43" s="17"/>
    </row>
    <row r="44" spans="1:10" ht="15" customHeight="1">
      <c r="A44" s="14"/>
      <c r="B44" s="16" t="s">
        <v>558</v>
      </c>
      <c r="C44" s="15"/>
      <c r="D44" s="17"/>
    </row>
    <row r="45" spans="1:10" ht="15" customHeight="1">
      <c r="A45" s="14"/>
      <c r="B45" s="16" t="s">
        <v>559</v>
      </c>
      <c r="C45" s="15"/>
      <c r="D45" s="17"/>
    </row>
    <row r="46" spans="1:10" ht="15" customHeight="1">
      <c r="A46" s="14"/>
      <c r="B46" s="16" t="s">
        <v>560</v>
      </c>
      <c r="C46" s="15"/>
      <c r="D46" s="17"/>
    </row>
    <row r="47" spans="1:10" ht="15" customHeight="1">
      <c r="A47" s="14"/>
      <c r="B47" s="16" t="s">
        <v>561</v>
      </c>
      <c r="C47" s="15"/>
      <c r="D47" s="17"/>
    </row>
    <row r="48" spans="1:10" ht="15" customHeight="1">
      <c r="A48" s="14"/>
      <c r="B48" s="16" t="s">
        <v>562</v>
      </c>
      <c r="C48" s="15"/>
      <c r="D48" s="17"/>
    </row>
    <row r="49" spans="1:10" ht="15" customHeight="1">
      <c r="A49" s="14"/>
      <c r="B49" s="18" t="s">
        <v>563</v>
      </c>
      <c r="C49" s="15"/>
      <c r="D49" s="17"/>
    </row>
    <row r="50" spans="1:10" ht="15" customHeight="1">
      <c r="A50" s="14" t="s">
        <v>564</v>
      </c>
      <c r="B50" s="21"/>
      <c r="C50" s="15"/>
      <c r="D50" s="17"/>
    </row>
    <row r="51" spans="1:10" ht="15" customHeight="1">
      <c r="A51" s="14"/>
      <c r="B51" s="39" t="s">
        <v>565</v>
      </c>
      <c r="C51" s="15"/>
      <c r="D51" s="17"/>
    </row>
    <row r="52" spans="1:10" ht="15" customHeight="1">
      <c r="A52" s="14"/>
      <c r="B52" s="39" t="s">
        <v>566</v>
      </c>
      <c r="C52" s="15"/>
      <c r="D52" s="17"/>
    </row>
    <row r="53" spans="1:10" ht="15" customHeight="1">
      <c r="A53" s="14"/>
      <c r="B53" s="39" t="s">
        <v>567</v>
      </c>
      <c r="C53" s="15"/>
      <c r="D53" s="17"/>
      <c r="F53" s="605"/>
      <c r="G53" s="605"/>
      <c r="H53" s="605"/>
      <c r="I53" s="605"/>
      <c r="J53" s="605"/>
    </row>
    <row r="54" spans="1:10" ht="15" customHeight="1">
      <c r="A54" s="14"/>
      <c r="B54" s="39" t="s">
        <v>561</v>
      </c>
      <c r="C54" s="15"/>
      <c r="D54" s="17"/>
      <c r="F54" s="605"/>
      <c r="G54" s="605"/>
      <c r="H54" s="605"/>
      <c r="I54" s="605"/>
      <c r="J54" s="605"/>
    </row>
    <row r="55" spans="1:10" ht="15" customHeight="1">
      <c r="A55" s="14"/>
      <c r="B55" s="16" t="s">
        <v>539</v>
      </c>
      <c r="C55" s="15"/>
      <c r="D55" s="17"/>
      <c r="F55" s="605"/>
      <c r="G55" s="605"/>
      <c r="H55" s="605"/>
      <c r="I55" s="605"/>
      <c r="J55" s="605"/>
    </row>
    <row r="56" spans="1:10" ht="15" customHeight="1">
      <c r="A56" s="14"/>
      <c r="B56" s="18" t="s">
        <v>568</v>
      </c>
      <c r="C56" s="15"/>
      <c r="D56" s="17"/>
      <c r="E56" s="607"/>
      <c r="F56" s="605"/>
      <c r="G56" s="605"/>
      <c r="H56" s="605"/>
      <c r="I56" s="605"/>
      <c r="J56" s="605"/>
    </row>
    <row r="57" spans="1:10" ht="15" customHeight="1">
      <c r="A57" s="44" t="s">
        <v>569</v>
      </c>
      <c r="B57" s="18"/>
      <c r="C57" s="18"/>
      <c r="D57" s="18"/>
      <c r="E57" s="610"/>
      <c r="F57" s="609"/>
      <c r="G57" s="609"/>
      <c r="H57" s="609"/>
      <c r="I57" s="605"/>
      <c r="J57" s="605"/>
    </row>
    <row r="58" spans="1:10" ht="15" customHeight="1">
      <c r="A58" s="44"/>
      <c r="B58" s="43" t="s">
        <v>570</v>
      </c>
      <c r="C58" s="18"/>
      <c r="D58" s="18"/>
      <c r="E58" s="610"/>
      <c r="F58" s="609"/>
      <c r="G58" s="609"/>
      <c r="H58" s="609"/>
      <c r="I58" s="605"/>
      <c r="J58" s="605"/>
    </row>
    <row r="59" spans="1:10" ht="15" customHeight="1">
      <c r="A59" s="44"/>
      <c r="B59" s="18" t="s">
        <v>571</v>
      </c>
      <c r="C59" s="18"/>
      <c r="D59" s="18"/>
      <c r="E59" s="610"/>
      <c r="F59" s="609"/>
      <c r="G59" s="609"/>
      <c r="H59" s="609"/>
      <c r="I59" s="605"/>
      <c r="J59" s="605"/>
    </row>
    <row r="60" spans="1:10" ht="15" customHeight="1">
      <c r="A60" s="14" t="s">
        <v>572</v>
      </c>
      <c r="B60" s="21"/>
      <c r="C60" s="15"/>
      <c r="D60" s="17"/>
      <c r="F60" s="605"/>
      <c r="G60" s="605"/>
      <c r="H60" s="605"/>
      <c r="I60" s="605"/>
      <c r="J60" s="605"/>
    </row>
    <row r="61" spans="1:10" ht="15" customHeight="1">
      <c r="A61" s="14"/>
      <c r="B61" s="16" t="s">
        <v>573</v>
      </c>
      <c r="C61" s="15"/>
      <c r="D61" s="17"/>
      <c r="F61" s="605"/>
      <c r="G61" s="605"/>
      <c r="H61" s="605"/>
      <c r="I61" s="605"/>
      <c r="J61" s="605"/>
    </row>
    <row r="62" spans="1:10" ht="15" customHeight="1">
      <c r="A62" s="14"/>
      <c r="B62" s="16" t="s">
        <v>562</v>
      </c>
      <c r="C62" s="15"/>
      <c r="D62" s="17"/>
    </row>
    <row r="63" spans="1:10" ht="15" customHeight="1">
      <c r="A63" s="14"/>
      <c r="B63" s="18" t="s">
        <v>574</v>
      </c>
      <c r="C63" s="15"/>
      <c r="D63" s="17"/>
    </row>
    <row r="64" spans="1:10" ht="15" customHeight="1">
      <c r="A64" s="14" t="s">
        <v>575</v>
      </c>
      <c r="B64" s="21"/>
      <c r="C64" s="15"/>
      <c r="D64" s="17"/>
    </row>
    <row r="65" spans="1:10" ht="15" customHeight="1">
      <c r="A65" s="14"/>
      <c r="B65" s="16" t="s">
        <v>576</v>
      </c>
      <c r="C65" s="15"/>
      <c r="D65" s="17"/>
    </row>
    <row r="66" spans="1:10" ht="15" customHeight="1">
      <c r="A66" s="14"/>
      <c r="B66" s="16" t="s">
        <v>577</v>
      </c>
      <c r="C66" s="15"/>
      <c r="D66" s="17"/>
    </row>
    <row r="67" spans="1:10" ht="15" customHeight="1">
      <c r="A67" s="14"/>
      <c r="B67" s="16" t="s">
        <v>578</v>
      </c>
      <c r="C67" s="15"/>
      <c r="D67" s="17"/>
    </row>
    <row r="68" spans="1:10" ht="15" customHeight="1">
      <c r="A68" s="14"/>
      <c r="B68" s="16" t="s">
        <v>539</v>
      </c>
      <c r="C68" s="15"/>
      <c r="D68" s="17"/>
    </row>
    <row r="69" spans="1:10" ht="15" customHeight="1">
      <c r="A69" s="14"/>
      <c r="B69" s="18" t="s">
        <v>579</v>
      </c>
      <c r="C69" s="15"/>
      <c r="D69" s="17"/>
      <c r="E69" s="607"/>
      <c r="F69" s="605"/>
      <c r="G69" s="605"/>
      <c r="H69" s="605"/>
      <c r="I69" s="605"/>
      <c r="J69" s="605"/>
    </row>
    <row r="70" spans="1:10" ht="15" customHeight="1">
      <c r="A70" s="44" t="s">
        <v>580</v>
      </c>
      <c r="B70" s="21"/>
      <c r="C70" s="21"/>
      <c r="D70" s="21"/>
      <c r="E70" s="615"/>
      <c r="F70" s="611"/>
      <c r="G70" s="611"/>
      <c r="H70" s="611"/>
      <c r="I70" s="605"/>
      <c r="J70" s="605"/>
    </row>
    <row r="71" spans="1:10" ht="15" customHeight="1">
      <c r="A71" s="44"/>
      <c r="B71" s="40" t="s">
        <v>581</v>
      </c>
      <c r="C71" s="21"/>
      <c r="D71" s="21"/>
      <c r="E71" s="615"/>
      <c r="F71" s="611"/>
      <c r="G71" s="611"/>
      <c r="H71" s="611"/>
      <c r="I71" s="605"/>
      <c r="J71" s="605"/>
    </row>
    <row r="72" spans="1:10" ht="15" customHeight="1">
      <c r="A72" s="44"/>
      <c r="B72" s="40" t="s">
        <v>582</v>
      </c>
      <c r="C72" s="21"/>
      <c r="D72" s="21"/>
      <c r="E72" s="615"/>
      <c r="F72" s="611"/>
      <c r="G72" s="611"/>
      <c r="H72" s="611"/>
      <c r="I72" s="605"/>
      <c r="J72" s="605"/>
    </row>
    <row r="73" spans="1:10" ht="15" customHeight="1">
      <c r="A73" s="44"/>
      <c r="B73" s="40" t="s">
        <v>583</v>
      </c>
      <c r="C73" s="40"/>
      <c r="D73" s="40"/>
      <c r="E73" s="616"/>
      <c r="F73" s="612"/>
      <c r="G73" s="612"/>
      <c r="H73" s="612"/>
      <c r="I73" s="605"/>
      <c r="J73" s="605"/>
    </row>
    <row r="74" spans="1:10" ht="15" customHeight="1">
      <c r="A74" s="14"/>
      <c r="B74" s="18" t="s">
        <v>584</v>
      </c>
      <c r="C74" s="18"/>
      <c r="D74" s="18"/>
      <c r="E74" s="610"/>
      <c r="F74" s="609"/>
      <c r="G74" s="609"/>
      <c r="H74" s="609"/>
      <c r="I74" s="605"/>
      <c r="J74" s="605"/>
    </row>
    <row r="75" spans="1:10" ht="15" customHeight="1">
      <c r="A75" s="14"/>
      <c r="B75" s="18"/>
      <c r="C75" s="15"/>
      <c r="D75" s="17"/>
      <c r="F75" s="605"/>
      <c r="G75" s="605"/>
      <c r="H75" s="605"/>
      <c r="I75" s="605"/>
      <c r="J75" s="605"/>
    </row>
    <row r="76" spans="1:10" ht="15" customHeight="1">
      <c r="A76" s="14"/>
      <c r="B76" s="32" t="s">
        <v>585</v>
      </c>
      <c r="C76" s="15"/>
      <c r="D76" s="17"/>
      <c r="E76" s="607"/>
      <c r="F76" s="605"/>
      <c r="G76" s="605"/>
      <c r="H76" s="605"/>
      <c r="I76" s="605"/>
      <c r="J76" s="605"/>
    </row>
    <row r="77" spans="1:10" ht="15" customHeight="1">
      <c r="A77" s="26" t="s">
        <v>586</v>
      </c>
      <c r="B77" s="31"/>
      <c r="C77" s="31"/>
      <c r="D77" s="31"/>
      <c r="E77" s="618"/>
      <c r="F77" s="619"/>
      <c r="G77" s="619"/>
      <c r="H77" s="619"/>
      <c r="I77" s="620"/>
      <c r="J77" s="605"/>
    </row>
    <row r="78" spans="1:10" ht="15" customHeight="1">
      <c r="A78" s="44" t="s">
        <v>587</v>
      </c>
      <c r="B78" s="21"/>
      <c r="C78" s="21"/>
      <c r="D78" s="21"/>
      <c r="E78" s="615"/>
      <c r="F78" s="611"/>
      <c r="G78" s="611"/>
      <c r="H78" s="611"/>
      <c r="I78" s="613"/>
      <c r="J78" s="605"/>
    </row>
    <row r="79" spans="1:10" ht="15" customHeight="1">
      <c r="A79" s="44"/>
      <c r="B79" s="16" t="s">
        <v>588</v>
      </c>
      <c r="C79" s="16"/>
      <c r="D79" s="16"/>
      <c r="E79" s="608"/>
      <c r="F79" s="606"/>
      <c r="G79" s="606"/>
      <c r="H79" s="606"/>
      <c r="I79" s="613"/>
      <c r="J79" s="605"/>
    </row>
    <row r="80" spans="1:10" ht="15" customHeight="1">
      <c r="A80" s="44"/>
      <c r="B80" s="42" t="s">
        <v>589</v>
      </c>
      <c r="C80" s="32"/>
      <c r="D80" s="32"/>
      <c r="E80" s="617"/>
      <c r="F80" s="614"/>
      <c r="G80" s="614"/>
      <c r="H80" s="614"/>
      <c r="I80" s="605"/>
      <c r="J80" s="605"/>
    </row>
    <row r="81" spans="1:10" ht="15" customHeight="1">
      <c r="A81" s="44"/>
      <c r="B81" s="40" t="s">
        <v>590</v>
      </c>
      <c r="C81" s="32"/>
      <c r="D81" s="32"/>
      <c r="E81" s="617"/>
      <c r="F81" s="614"/>
      <c r="G81" s="614"/>
      <c r="H81" s="614"/>
      <c r="I81" s="605"/>
      <c r="J81" s="605"/>
    </row>
    <row r="82" spans="1:10" ht="15" customHeight="1">
      <c r="A82" s="14"/>
      <c r="B82" s="32"/>
      <c r="C82" s="32"/>
      <c r="D82" s="32"/>
      <c r="E82" s="617"/>
      <c r="F82" s="614"/>
      <c r="G82" s="614"/>
      <c r="H82" s="614"/>
      <c r="I82" s="605"/>
      <c r="J82" s="605"/>
    </row>
    <row r="83" spans="1:10" ht="15" customHeight="1">
      <c r="A83" s="14"/>
      <c r="B83" s="32" t="s">
        <v>591</v>
      </c>
      <c r="C83" s="32"/>
      <c r="D83" s="32"/>
      <c r="E83" s="617"/>
      <c r="F83" s="614"/>
      <c r="G83" s="614"/>
      <c r="H83" s="614"/>
      <c r="I83" s="605"/>
      <c r="J83" s="605"/>
    </row>
    <row r="84" spans="1:10" ht="15" customHeight="1">
      <c r="A84" s="26" t="s">
        <v>592</v>
      </c>
      <c r="B84" s="31"/>
      <c r="C84" s="27"/>
      <c r="D84" s="30"/>
    </row>
    <row r="85" spans="1:10" ht="15" customHeight="1">
      <c r="A85" s="14" t="s">
        <v>593</v>
      </c>
      <c r="B85" s="16"/>
      <c r="C85" s="15"/>
      <c r="D85" s="17"/>
    </row>
    <row r="86" spans="1:10" ht="15" customHeight="1">
      <c r="A86" s="14" t="s">
        <v>594</v>
      </c>
      <c r="B86" s="16"/>
      <c r="C86" s="15"/>
      <c r="D86" s="17"/>
    </row>
    <row r="87" spans="1:10" ht="15" customHeight="1">
      <c r="A87" s="14"/>
      <c r="B87" s="16" t="s">
        <v>595</v>
      </c>
      <c r="C87" s="15"/>
      <c r="D87" s="17"/>
    </row>
    <row r="88" spans="1:10" ht="15" customHeight="1">
      <c r="A88" s="14"/>
      <c r="B88" s="16" t="s">
        <v>596</v>
      </c>
      <c r="C88" s="15"/>
      <c r="D88" s="17"/>
    </row>
    <row r="89" spans="1:10" ht="15" customHeight="1">
      <c r="A89" s="14"/>
      <c r="B89" s="16" t="s">
        <v>597</v>
      </c>
      <c r="C89" s="15"/>
      <c r="D89" s="17"/>
    </row>
    <row r="90" spans="1:10" ht="15" customHeight="1">
      <c r="A90" s="14"/>
      <c r="B90" s="18" t="s">
        <v>598</v>
      </c>
      <c r="C90" s="15"/>
      <c r="D90" s="17"/>
    </row>
    <row r="91" spans="1:10" ht="15" customHeight="1">
      <c r="A91" s="14" t="s">
        <v>599</v>
      </c>
      <c r="B91" s="16"/>
      <c r="C91" s="15"/>
      <c r="D91" s="17"/>
    </row>
    <row r="92" spans="1:10" ht="15" customHeight="1">
      <c r="A92" s="14"/>
      <c r="B92" s="18" t="s">
        <v>600</v>
      </c>
      <c r="C92" s="15"/>
      <c r="D92" s="17"/>
    </row>
    <row r="93" spans="1:10" ht="15" customHeight="1">
      <c r="A93" s="14" t="s">
        <v>601</v>
      </c>
      <c r="B93" s="21"/>
      <c r="C93" s="15"/>
      <c r="D93" s="17"/>
    </row>
    <row r="94" spans="1:10" ht="15" customHeight="1">
      <c r="A94" s="14"/>
      <c r="B94" s="18" t="s">
        <v>602</v>
      </c>
      <c r="C94" s="15"/>
      <c r="D94" s="17"/>
    </row>
    <row r="95" spans="1:10" ht="15" customHeight="1">
      <c r="A95" s="14" t="s">
        <v>603</v>
      </c>
      <c r="B95" s="21"/>
      <c r="C95" s="15"/>
      <c r="D95" s="17"/>
    </row>
    <row r="96" spans="1:10" ht="15" customHeight="1">
      <c r="A96" s="14"/>
      <c r="B96" s="41" t="s">
        <v>604</v>
      </c>
      <c r="C96" s="15"/>
      <c r="D96" s="17"/>
    </row>
    <row r="97" spans="1:4" ht="15" customHeight="1">
      <c r="A97" s="14"/>
      <c r="B97" s="40" t="s">
        <v>605</v>
      </c>
      <c r="C97" s="15"/>
      <c r="D97" s="17"/>
    </row>
    <row r="98" spans="1:4" ht="15" customHeight="1">
      <c r="A98" s="14"/>
      <c r="B98" s="16" t="s">
        <v>539</v>
      </c>
      <c r="C98" s="15"/>
      <c r="D98" s="17"/>
    </row>
    <row r="99" spans="1:4" ht="15" customHeight="1">
      <c r="A99" s="14"/>
      <c r="B99" s="18" t="s">
        <v>606</v>
      </c>
      <c r="C99" s="15"/>
      <c r="D99" s="17"/>
    </row>
    <row r="100" spans="1:4" ht="15" customHeight="1">
      <c r="A100" s="14" t="s">
        <v>607</v>
      </c>
      <c r="B100" s="21"/>
      <c r="C100" s="15"/>
      <c r="D100" s="17"/>
    </row>
    <row r="101" spans="1:4" ht="15" customHeight="1">
      <c r="A101" s="14"/>
      <c r="B101" s="40" t="s">
        <v>608</v>
      </c>
      <c r="C101" s="15"/>
      <c r="D101" s="17"/>
    </row>
    <row r="102" spans="1:4" ht="15" customHeight="1">
      <c r="A102" s="14"/>
      <c r="B102" s="40" t="s">
        <v>609</v>
      </c>
      <c r="C102" s="15"/>
      <c r="D102" s="17"/>
    </row>
    <row r="103" spans="1:4" ht="15" customHeight="1">
      <c r="A103" s="14"/>
      <c r="B103" s="16" t="s">
        <v>539</v>
      </c>
      <c r="C103" s="15"/>
      <c r="D103" s="17"/>
    </row>
    <row r="104" spans="1:4" ht="15" customHeight="1">
      <c r="A104" s="14"/>
      <c r="B104" s="18" t="s">
        <v>610</v>
      </c>
      <c r="C104" s="15"/>
      <c r="D104" s="17"/>
    </row>
    <row r="105" spans="1:4" ht="15" customHeight="1">
      <c r="A105" s="14" t="s">
        <v>765</v>
      </c>
      <c r="B105" s="21"/>
      <c r="C105" s="15"/>
      <c r="D105" s="17"/>
    </row>
    <row r="106" spans="1:4" ht="15" customHeight="1">
      <c r="A106" s="14"/>
      <c r="B106" s="18" t="s">
        <v>611</v>
      </c>
      <c r="C106" s="15"/>
      <c r="D106" s="17"/>
    </row>
    <row r="107" spans="1:4" ht="15" customHeight="1">
      <c r="A107" s="14"/>
      <c r="B107" s="32" t="s">
        <v>612</v>
      </c>
      <c r="C107" s="15"/>
      <c r="D107" s="17"/>
    </row>
    <row r="108" spans="1:4" ht="15" customHeight="1">
      <c r="A108" s="14"/>
      <c r="B108" s="19"/>
      <c r="C108" s="15"/>
      <c r="D108" s="17"/>
    </row>
    <row r="109" spans="1:4" ht="15" customHeight="1">
      <c r="A109" s="14"/>
      <c r="B109" s="33" t="s">
        <v>613</v>
      </c>
      <c r="C109" s="15"/>
      <c r="D109" s="17"/>
    </row>
    <row r="110" spans="1:4" ht="15" customHeight="1">
      <c r="B110" s="20"/>
    </row>
    <row r="111" spans="1:4" s="261" customFormat="1" ht="15" customHeight="1">
      <c r="A111" s="88" t="s">
        <v>614</v>
      </c>
      <c r="B111" s="88"/>
    </row>
    <row r="112" spans="1:4" s="261" customFormat="1" ht="15" customHeight="1">
      <c r="A112" s="432" t="s">
        <v>615</v>
      </c>
      <c r="B112" s="88" t="s">
        <v>616</v>
      </c>
    </row>
    <row r="113" spans="1:4" s="261" customFormat="1" ht="25.5" customHeight="1">
      <c r="A113" s="433" t="s">
        <v>617</v>
      </c>
      <c r="B113" s="88" t="s">
        <v>618</v>
      </c>
      <c r="C113" s="434"/>
      <c r="D113" s="434"/>
    </row>
    <row r="114" spans="1:4" s="261" customFormat="1" ht="15" customHeight="1">
      <c r="A114" s="432" t="s">
        <v>619</v>
      </c>
      <c r="B114" s="88" t="s">
        <v>620</v>
      </c>
    </row>
    <row r="115" spans="1:4" s="261" customFormat="1" ht="15" customHeight="1">
      <c r="A115" s="432" t="s">
        <v>621</v>
      </c>
      <c r="B115" s="91" t="s">
        <v>622</v>
      </c>
    </row>
    <row r="116" spans="1:4" s="261" customFormat="1" ht="15" customHeight="1">
      <c r="A116" s="432"/>
    </row>
    <row r="117" spans="1:4" s="261" customFormat="1" ht="15" customHeight="1">
      <c r="A117" s="432"/>
      <c r="B117" s="88"/>
    </row>
    <row r="118" spans="1:4" ht="15" customHeight="1"/>
    <row r="119" spans="1:4" ht="15" customHeight="1"/>
    <row r="120" spans="1:4" ht="15" customHeight="1"/>
    <row r="121" spans="1:4" ht="15" customHeight="1"/>
    <row r="122" spans="1:4" ht="15" customHeight="1"/>
    <row r="123" spans="1:4" ht="15" customHeight="1"/>
    <row r="124" spans="1:4" ht="15" customHeight="1"/>
  </sheetData>
  <phoneticPr fontId="3"/>
  <printOptions horizontalCentered="1"/>
  <pageMargins left="0.78740157480314965" right="0.78740157480314965" top="0.78740157480314965" bottom="0.78740157480314965" header="0.51181102362204722" footer="0.51181102362204722"/>
  <pageSetup paperSize="9" scale="74" fitToHeight="0" orientation="portrait" r:id="rId1"/>
  <headerFooter alignWithMargins="0"/>
  <rowBreaks count="1" manualBreakCount="1">
    <brk id="76" max="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E80"/>
  <sheetViews>
    <sheetView view="pageBreakPreview" zoomScale="90" zoomScaleNormal="100" zoomScaleSheetLayoutView="90" workbookViewId="0">
      <selection activeCell="P1" sqref="P1:S1"/>
    </sheetView>
  </sheetViews>
  <sheetFormatPr defaultColWidth="9" defaultRowHeight="13.5"/>
  <cols>
    <col min="1" max="1" width="3.375" style="9" customWidth="1"/>
    <col min="2" max="2" width="12" style="9" customWidth="1"/>
    <col min="3" max="3" width="14" style="9" customWidth="1"/>
    <col min="4" max="19" width="11.625" style="9" customWidth="1"/>
    <col min="20" max="16384" width="9" style="9"/>
  </cols>
  <sheetData>
    <row r="1" spans="1:22">
      <c r="P1" s="782" t="s">
        <v>771</v>
      </c>
      <c r="Q1" s="696"/>
      <c r="R1" s="696"/>
      <c r="S1" s="696"/>
    </row>
    <row r="2" spans="1:22" ht="14.25">
      <c r="A2" s="22" t="s">
        <v>623</v>
      </c>
      <c r="B2"/>
      <c r="C2" s="6"/>
      <c r="D2" s="8"/>
      <c r="E2" s="8"/>
      <c r="F2" s="8"/>
      <c r="G2" s="8"/>
      <c r="H2" s="8"/>
      <c r="I2" s="8"/>
      <c r="J2" s="8"/>
      <c r="K2" s="8"/>
      <c r="L2" s="8"/>
      <c r="M2" s="8"/>
      <c r="N2" s="8"/>
      <c r="O2" s="8"/>
      <c r="T2" s="8"/>
      <c r="U2" s="8"/>
      <c r="V2" s="8"/>
    </row>
    <row r="3" spans="1:22">
      <c r="A3" s="8"/>
      <c r="B3" s="8"/>
      <c r="C3" s="2"/>
      <c r="D3" s="2"/>
      <c r="E3" s="2"/>
      <c r="F3" s="2"/>
      <c r="G3" s="2"/>
      <c r="H3" s="2"/>
      <c r="I3" s="2"/>
      <c r="J3" s="2"/>
      <c r="K3" s="2"/>
      <c r="L3" s="2"/>
      <c r="M3" s="2"/>
      <c r="N3" s="2"/>
      <c r="O3" s="2"/>
      <c r="P3" s="2"/>
      <c r="Q3" s="2"/>
      <c r="R3" s="2"/>
      <c r="S3" s="3"/>
      <c r="T3" s="8"/>
      <c r="U3" s="8"/>
      <c r="V3" s="8"/>
    </row>
    <row r="4" spans="1:22" ht="14.45" customHeight="1">
      <c r="A4" s="8" t="s">
        <v>624</v>
      </c>
      <c r="B4" s="8"/>
      <c r="C4" s="2"/>
      <c r="D4" s="2"/>
      <c r="E4" s="2"/>
      <c r="F4" s="2"/>
      <c r="G4" s="2"/>
      <c r="H4" s="2"/>
      <c r="I4" s="2"/>
      <c r="J4" s="2"/>
      <c r="K4" s="2"/>
      <c r="L4" s="2"/>
      <c r="M4" s="2"/>
      <c r="N4" s="2"/>
      <c r="O4" s="2"/>
      <c r="P4" s="2"/>
      <c r="Q4" s="2"/>
      <c r="R4" s="2"/>
      <c r="S4" s="3"/>
      <c r="T4" s="8"/>
      <c r="U4" s="8"/>
      <c r="V4" s="8"/>
    </row>
    <row r="5" spans="1:22" s="430" customFormat="1" ht="14.45" customHeight="1">
      <c r="S5" s="453" t="s">
        <v>625</v>
      </c>
    </row>
    <row r="6" spans="1:22" s="430" customFormat="1">
      <c r="A6" s="435"/>
      <c r="B6" s="436"/>
      <c r="C6" s="437" t="s">
        <v>626</v>
      </c>
      <c r="D6" s="438">
        <v>1</v>
      </c>
      <c r="E6" s="438">
        <v>2</v>
      </c>
      <c r="F6" s="438">
        <v>3</v>
      </c>
      <c r="G6" s="438">
        <v>4</v>
      </c>
      <c r="H6" s="438">
        <v>5</v>
      </c>
      <c r="I6" s="438">
        <v>6</v>
      </c>
      <c r="J6" s="438">
        <v>7</v>
      </c>
      <c r="K6" s="438">
        <v>8</v>
      </c>
      <c r="L6" s="438">
        <v>9</v>
      </c>
      <c r="M6" s="438">
        <v>10</v>
      </c>
      <c r="N6" s="438">
        <v>11</v>
      </c>
      <c r="O6" s="438">
        <v>12</v>
      </c>
      <c r="P6" s="438">
        <v>13</v>
      </c>
      <c r="Q6" s="438">
        <v>14</v>
      </c>
      <c r="R6" s="438">
        <v>15</v>
      </c>
      <c r="S6" s="780" t="s">
        <v>209</v>
      </c>
    </row>
    <row r="7" spans="1:22" s="430" customFormat="1" ht="22.5" customHeight="1">
      <c r="A7" s="762" t="s">
        <v>627</v>
      </c>
      <c r="B7" s="763"/>
      <c r="C7" s="764"/>
      <c r="D7" s="438" t="s">
        <v>628</v>
      </c>
      <c r="E7" s="438" t="s">
        <v>629</v>
      </c>
      <c r="F7" s="438" t="s">
        <v>630</v>
      </c>
      <c r="G7" s="438" t="s">
        <v>631</v>
      </c>
      <c r="H7" s="438" t="s">
        <v>632</v>
      </c>
      <c r="I7" s="438" t="s">
        <v>633</v>
      </c>
      <c r="J7" s="438" t="s">
        <v>634</v>
      </c>
      <c r="K7" s="438" t="s">
        <v>635</v>
      </c>
      <c r="L7" s="438" t="s">
        <v>636</v>
      </c>
      <c r="M7" s="438" t="s">
        <v>637</v>
      </c>
      <c r="N7" s="438" t="s">
        <v>638</v>
      </c>
      <c r="O7" s="438" t="s">
        <v>639</v>
      </c>
      <c r="P7" s="438" t="s">
        <v>640</v>
      </c>
      <c r="Q7" s="438" t="s">
        <v>641</v>
      </c>
      <c r="R7" s="438" t="s">
        <v>642</v>
      </c>
      <c r="S7" s="781"/>
    </row>
    <row r="8" spans="1:22" s="430" customFormat="1" ht="13.5" customHeight="1">
      <c r="A8" s="768" t="s">
        <v>643</v>
      </c>
      <c r="B8" s="769"/>
      <c r="C8" s="598" t="s">
        <v>644</v>
      </c>
      <c r="D8" s="439"/>
      <c r="E8" s="439"/>
      <c r="F8" s="439"/>
      <c r="G8" s="440"/>
      <c r="H8" s="440"/>
      <c r="I8" s="440"/>
      <c r="J8" s="440"/>
      <c r="K8" s="440"/>
      <c r="L8" s="440"/>
      <c r="M8" s="440"/>
      <c r="N8" s="440"/>
      <c r="O8" s="440"/>
      <c r="P8" s="440"/>
      <c r="Q8" s="440"/>
      <c r="R8" s="440"/>
      <c r="S8" s="440"/>
    </row>
    <row r="9" spans="1:22" s="430" customFormat="1">
      <c r="A9" s="770"/>
      <c r="B9" s="771"/>
      <c r="C9" s="598" t="s">
        <v>645</v>
      </c>
      <c r="D9" s="439"/>
      <c r="E9" s="439"/>
      <c r="F9" s="439"/>
      <c r="G9" s="440"/>
      <c r="H9" s="440"/>
      <c r="I9" s="440"/>
      <c r="J9" s="440"/>
      <c r="K9" s="440"/>
      <c r="L9" s="440"/>
      <c r="M9" s="440"/>
      <c r="N9" s="440"/>
      <c r="O9" s="440"/>
      <c r="P9" s="440"/>
      <c r="Q9" s="440"/>
      <c r="R9" s="440"/>
      <c r="S9" s="440"/>
    </row>
    <row r="10" spans="1:22" s="430" customFormat="1">
      <c r="A10" s="770"/>
      <c r="B10" s="771"/>
      <c r="C10" s="598" t="s">
        <v>562</v>
      </c>
      <c r="D10" s="439"/>
      <c r="E10" s="439"/>
      <c r="F10" s="439"/>
      <c r="G10" s="440"/>
      <c r="H10" s="440"/>
      <c r="I10" s="440"/>
      <c r="J10" s="440"/>
      <c r="K10" s="440"/>
      <c r="L10" s="440"/>
      <c r="M10" s="440"/>
      <c r="N10" s="440"/>
      <c r="O10" s="440"/>
      <c r="P10" s="440"/>
      <c r="Q10" s="440"/>
      <c r="R10" s="440"/>
      <c r="S10" s="440"/>
    </row>
    <row r="11" spans="1:22" s="430" customFormat="1">
      <c r="A11" s="772"/>
      <c r="B11" s="773"/>
      <c r="C11" s="599" t="s">
        <v>220</v>
      </c>
      <c r="D11" s="439"/>
      <c r="E11" s="439"/>
      <c r="F11" s="439"/>
      <c r="G11" s="440"/>
      <c r="H11" s="440"/>
      <c r="I11" s="440"/>
      <c r="J11" s="440"/>
      <c r="K11" s="440"/>
      <c r="L11" s="440"/>
      <c r="M11" s="440"/>
      <c r="N11" s="440"/>
      <c r="O11" s="440"/>
      <c r="P11" s="440"/>
      <c r="Q11" s="440"/>
      <c r="R11" s="440"/>
      <c r="S11" s="440"/>
    </row>
    <row r="12" spans="1:22" s="430" customFormat="1" ht="13.5" customHeight="1">
      <c r="A12" s="768" t="s">
        <v>646</v>
      </c>
      <c r="B12" s="769"/>
      <c r="C12" s="598" t="s">
        <v>644</v>
      </c>
      <c r="D12" s="439"/>
      <c r="E12" s="439"/>
      <c r="F12" s="439"/>
      <c r="G12" s="440"/>
      <c r="H12" s="440"/>
      <c r="I12" s="440"/>
      <c r="J12" s="440"/>
      <c r="K12" s="440"/>
      <c r="L12" s="440"/>
      <c r="M12" s="440"/>
      <c r="N12" s="440"/>
      <c r="O12" s="440"/>
      <c r="P12" s="440"/>
      <c r="Q12" s="440"/>
      <c r="R12" s="440"/>
      <c r="S12" s="440"/>
    </row>
    <row r="13" spans="1:22" s="430" customFormat="1">
      <c r="A13" s="770"/>
      <c r="B13" s="771"/>
      <c r="C13" s="598" t="s">
        <v>645</v>
      </c>
      <c r="D13" s="439"/>
      <c r="E13" s="439"/>
      <c r="F13" s="439"/>
      <c r="G13" s="440"/>
      <c r="I13" s="440"/>
      <c r="J13" s="440"/>
      <c r="K13" s="440"/>
      <c r="L13" s="440"/>
      <c r="M13" s="440"/>
      <c r="N13" s="440"/>
      <c r="O13" s="440"/>
      <c r="P13" s="440"/>
      <c r="Q13" s="440"/>
      <c r="R13" s="440"/>
      <c r="S13" s="440"/>
    </row>
    <row r="14" spans="1:22" s="430" customFormat="1">
      <c r="A14" s="770"/>
      <c r="B14" s="771"/>
      <c r="C14" s="598" t="s">
        <v>562</v>
      </c>
      <c r="D14" s="439"/>
      <c r="E14" s="439"/>
      <c r="F14" s="439"/>
      <c r="G14" s="440"/>
      <c r="H14" s="440"/>
      <c r="I14" s="440"/>
      <c r="J14" s="440"/>
      <c r="K14" s="440"/>
      <c r="L14" s="440"/>
      <c r="M14" s="440"/>
      <c r="N14" s="440"/>
      <c r="O14" s="440"/>
      <c r="P14" s="440"/>
      <c r="Q14" s="440"/>
      <c r="R14" s="440"/>
      <c r="S14" s="440"/>
    </row>
    <row r="15" spans="1:22" s="430" customFormat="1">
      <c r="A15" s="772"/>
      <c r="B15" s="773"/>
      <c r="C15" s="599" t="s">
        <v>220</v>
      </c>
      <c r="D15" s="439"/>
      <c r="E15" s="439"/>
      <c r="F15" s="439"/>
      <c r="G15" s="440"/>
      <c r="H15" s="440"/>
      <c r="I15" s="440"/>
      <c r="J15" s="440"/>
      <c r="K15" s="440"/>
      <c r="L15" s="440"/>
      <c r="M15" s="440"/>
      <c r="N15" s="440"/>
      <c r="O15" s="440"/>
      <c r="P15" s="440"/>
      <c r="Q15" s="440"/>
      <c r="R15" s="440"/>
      <c r="S15" s="440"/>
    </row>
    <row r="16" spans="1:22" s="430" customFormat="1" ht="13.5" customHeight="1">
      <c r="A16" s="768" t="s">
        <v>647</v>
      </c>
      <c r="B16" s="769"/>
      <c r="C16" s="598" t="s">
        <v>644</v>
      </c>
      <c r="D16" s="439"/>
      <c r="E16" s="439"/>
      <c r="F16" s="439"/>
      <c r="G16" s="440"/>
      <c r="H16" s="440"/>
      <c r="I16" s="440"/>
      <c r="J16" s="440"/>
      <c r="K16" s="440"/>
      <c r="L16" s="440"/>
      <c r="M16" s="440"/>
      <c r="N16" s="440"/>
      <c r="O16" s="440"/>
      <c r="P16" s="440"/>
      <c r="Q16" s="440"/>
      <c r="R16" s="440"/>
      <c r="S16" s="440"/>
    </row>
    <row r="17" spans="1:19" s="430" customFormat="1">
      <c r="A17" s="770"/>
      <c r="B17" s="771"/>
      <c r="C17" s="598" t="s">
        <v>645</v>
      </c>
      <c r="D17" s="439"/>
      <c r="E17" s="439"/>
      <c r="F17" s="439"/>
      <c r="G17" s="440"/>
      <c r="I17" s="440"/>
      <c r="J17" s="440"/>
      <c r="K17" s="440"/>
      <c r="L17" s="440"/>
      <c r="M17" s="440"/>
      <c r="N17" s="440"/>
      <c r="O17" s="440"/>
      <c r="P17" s="440"/>
      <c r="Q17" s="440"/>
      <c r="R17" s="440"/>
      <c r="S17" s="440"/>
    </row>
    <row r="18" spans="1:19" s="430" customFormat="1">
      <c r="A18" s="770"/>
      <c r="B18" s="771"/>
      <c r="C18" s="598" t="s">
        <v>562</v>
      </c>
      <c r="D18" s="439"/>
      <c r="E18" s="439"/>
      <c r="F18" s="439"/>
      <c r="G18" s="440"/>
      <c r="H18" s="440"/>
      <c r="I18" s="440"/>
      <c r="J18" s="440"/>
      <c r="K18" s="440"/>
      <c r="L18" s="440"/>
      <c r="M18" s="440"/>
      <c r="N18" s="440"/>
      <c r="O18" s="440"/>
      <c r="P18" s="440"/>
      <c r="Q18" s="440"/>
      <c r="R18" s="440"/>
      <c r="S18" s="440"/>
    </row>
    <row r="19" spans="1:19" s="430" customFormat="1">
      <c r="A19" s="772"/>
      <c r="B19" s="773"/>
      <c r="C19" s="599" t="s">
        <v>220</v>
      </c>
      <c r="D19" s="439"/>
      <c r="E19" s="439"/>
      <c r="F19" s="439"/>
      <c r="G19" s="440"/>
      <c r="H19" s="440"/>
      <c r="I19" s="440"/>
      <c r="J19" s="440"/>
      <c r="K19" s="440"/>
      <c r="L19" s="440"/>
      <c r="M19" s="440"/>
      <c r="N19" s="440"/>
      <c r="O19" s="440"/>
      <c r="P19" s="440"/>
      <c r="Q19" s="440"/>
      <c r="R19" s="440"/>
      <c r="S19" s="440"/>
    </row>
    <row r="20" spans="1:19" s="430" customFormat="1" ht="13.5" customHeight="1">
      <c r="A20" s="768" t="s">
        <v>648</v>
      </c>
      <c r="B20" s="769"/>
      <c r="C20" s="598" t="s">
        <v>644</v>
      </c>
      <c r="D20" s="439"/>
      <c r="E20" s="439"/>
      <c r="F20" s="439"/>
      <c r="G20" s="440"/>
      <c r="H20" s="440"/>
      <c r="I20" s="440"/>
      <c r="J20" s="440"/>
      <c r="K20" s="440"/>
      <c r="L20" s="440"/>
      <c r="M20" s="440"/>
      <c r="N20" s="440"/>
      <c r="O20" s="440"/>
      <c r="P20" s="440"/>
      <c r="Q20" s="440"/>
      <c r="R20" s="440"/>
      <c r="S20" s="440"/>
    </row>
    <row r="21" spans="1:19" s="430" customFormat="1">
      <c r="A21" s="770"/>
      <c r="B21" s="771"/>
      <c r="C21" s="598" t="s">
        <v>645</v>
      </c>
      <c r="D21" s="439"/>
      <c r="E21" s="439"/>
      <c r="F21" s="439"/>
      <c r="G21" s="440"/>
      <c r="I21" s="440"/>
      <c r="J21" s="440"/>
      <c r="K21" s="440"/>
      <c r="L21" s="440"/>
      <c r="M21" s="440"/>
      <c r="N21" s="440"/>
      <c r="O21" s="440"/>
      <c r="P21" s="440"/>
      <c r="Q21" s="440"/>
      <c r="R21" s="440"/>
      <c r="S21" s="440"/>
    </row>
    <row r="22" spans="1:19" s="430" customFormat="1">
      <c r="A22" s="770"/>
      <c r="B22" s="771"/>
      <c r="C22" s="598" t="s">
        <v>562</v>
      </c>
      <c r="D22" s="439"/>
      <c r="E22" s="439"/>
      <c r="F22" s="439"/>
      <c r="G22" s="440"/>
      <c r="H22" s="440"/>
      <c r="I22" s="440"/>
      <c r="J22" s="440"/>
      <c r="K22" s="440"/>
      <c r="L22" s="440"/>
      <c r="M22" s="440"/>
      <c r="N22" s="440"/>
      <c r="O22" s="440"/>
      <c r="P22" s="440"/>
      <c r="Q22" s="440"/>
      <c r="R22" s="440"/>
      <c r="S22" s="440"/>
    </row>
    <row r="23" spans="1:19" s="430" customFormat="1">
      <c r="A23" s="772"/>
      <c r="B23" s="773"/>
      <c r="C23" s="599" t="s">
        <v>220</v>
      </c>
      <c r="D23" s="439"/>
      <c r="E23" s="439"/>
      <c r="F23" s="439"/>
      <c r="G23" s="440"/>
      <c r="H23" s="440"/>
      <c r="I23" s="440"/>
      <c r="J23" s="440"/>
      <c r="K23" s="440"/>
      <c r="L23" s="440"/>
      <c r="M23" s="440"/>
      <c r="N23" s="440"/>
      <c r="O23" s="440"/>
      <c r="P23" s="440"/>
      <c r="Q23" s="440"/>
      <c r="R23" s="440"/>
      <c r="S23" s="440"/>
    </row>
    <row r="24" spans="1:19" s="430" customFormat="1" ht="13.5" customHeight="1">
      <c r="A24" s="768" t="s">
        <v>649</v>
      </c>
      <c r="B24" s="769"/>
      <c r="C24" s="598" t="s">
        <v>644</v>
      </c>
      <c r="D24" s="439"/>
      <c r="E24" s="439"/>
      <c r="F24" s="439"/>
      <c r="G24" s="440"/>
      <c r="H24" s="440"/>
      <c r="I24" s="440"/>
      <c r="J24" s="440"/>
      <c r="K24" s="440"/>
      <c r="L24" s="440"/>
      <c r="M24" s="440"/>
      <c r="N24" s="440"/>
      <c r="O24" s="440"/>
      <c r="P24" s="440"/>
      <c r="Q24" s="440"/>
      <c r="R24" s="440"/>
      <c r="S24" s="440"/>
    </row>
    <row r="25" spans="1:19" s="430" customFormat="1">
      <c r="A25" s="770"/>
      <c r="B25" s="771"/>
      <c r="C25" s="598" t="s">
        <v>645</v>
      </c>
      <c r="D25" s="439"/>
      <c r="E25" s="439"/>
      <c r="F25" s="439"/>
      <c r="G25" s="440"/>
      <c r="I25" s="440"/>
      <c r="J25" s="440"/>
      <c r="K25" s="440"/>
      <c r="L25" s="440"/>
      <c r="M25" s="440"/>
      <c r="N25" s="440"/>
      <c r="O25" s="440"/>
      <c r="P25" s="440"/>
      <c r="Q25" s="440"/>
      <c r="R25" s="440"/>
      <c r="S25" s="440"/>
    </row>
    <row r="26" spans="1:19" s="430" customFormat="1">
      <c r="A26" s="770"/>
      <c r="B26" s="771"/>
      <c r="C26" s="598" t="s">
        <v>562</v>
      </c>
      <c r="D26" s="439"/>
      <c r="E26" s="439"/>
      <c r="F26" s="439"/>
      <c r="G26" s="440"/>
      <c r="H26" s="440"/>
      <c r="I26" s="440"/>
      <c r="J26" s="440"/>
      <c r="K26" s="440"/>
      <c r="L26" s="440"/>
      <c r="M26" s="440"/>
      <c r="N26" s="440"/>
      <c r="O26" s="440"/>
      <c r="P26" s="440"/>
      <c r="Q26" s="440"/>
      <c r="R26" s="440"/>
      <c r="S26" s="440"/>
    </row>
    <row r="27" spans="1:19" s="430" customFormat="1">
      <c r="A27" s="772"/>
      <c r="B27" s="773"/>
      <c r="C27" s="599" t="s">
        <v>220</v>
      </c>
      <c r="D27" s="439"/>
      <c r="E27" s="439"/>
      <c r="F27" s="439"/>
      <c r="G27" s="440"/>
      <c r="H27" s="440"/>
      <c r="I27" s="440"/>
      <c r="J27" s="440"/>
      <c r="K27" s="440"/>
      <c r="L27" s="440"/>
      <c r="M27" s="440"/>
      <c r="N27" s="440"/>
      <c r="O27" s="440"/>
      <c r="P27" s="440"/>
      <c r="Q27" s="440"/>
      <c r="R27" s="440"/>
      <c r="S27" s="440"/>
    </row>
    <row r="28" spans="1:19" s="430" customFormat="1" ht="13.5" customHeight="1">
      <c r="A28" s="768" t="s">
        <v>650</v>
      </c>
      <c r="B28" s="769"/>
      <c r="C28" s="598" t="s">
        <v>644</v>
      </c>
      <c r="D28" s="439"/>
      <c r="E28" s="439"/>
      <c r="F28" s="439"/>
      <c r="G28" s="440"/>
      <c r="H28" s="440"/>
      <c r="I28" s="440"/>
      <c r="J28" s="440"/>
      <c r="K28" s="440"/>
      <c r="L28" s="440"/>
      <c r="M28" s="440"/>
      <c r="N28" s="440"/>
      <c r="O28" s="440"/>
      <c r="P28" s="440"/>
      <c r="Q28" s="440"/>
      <c r="R28" s="440"/>
      <c r="S28" s="440"/>
    </row>
    <row r="29" spans="1:19" s="430" customFormat="1">
      <c r="A29" s="770"/>
      <c r="B29" s="771"/>
      <c r="C29" s="598" t="s">
        <v>645</v>
      </c>
      <c r="D29" s="439"/>
      <c r="E29" s="439"/>
      <c r="F29" s="439"/>
      <c r="G29" s="440"/>
      <c r="I29" s="440"/>
      <c r="J29" s="440"/>
      <c r="K29" s="440"/>
      <c r="L29" s="440"/>
      <c r="M29" s="440"/>
      <c r="N29" s="440"/>
      <c r="O29" s="440"/>
      <c r="P29" s="440"/>
      <c r="Q29" s="440"/>
      <c r="R29" s="440"/>
      <c r="S29" s="440"/>
    </row>
    <row r="30" spans="1:19" s="430" customFormat="1">
      <c r="A30" s="770"/>
      <c r="B30" s="771"/>
      <c r="C30" s="598" t="s">
        <v>562</v>
      </c>
      <c r="D30" s="439"/>
      <c r="E30" s="439"/>
      <c r="F30" s="439"/>
      <c r="G30" s="440"/>
      <c r="H30" s="440"/>
      <c r="I30" s="440"/>
      <c r="J30" s="440"/>
      <c r="K30" s="440"/>
      <c r="L30" s="440"/>
      <c r="M30" s="440"/>
      <c r="N30" s="440"/>
      <c r="O30" s="440"/>
      <c r="P30" s="440"/>
      <c r="Q30" s="440"/>
      <c r="R30" s="440"/>
      <c r="S30" s="440"/>
    </row>
    <row r="31" spans="1:19" s="430" customFormat="1">
      <c r="A31" s="772"/>
      <c r="B31" s="773"/>
      <c r="C31" s="599" t="s">
        <v>220</v>
      </c>
      <c r="D31" s="439"/>
      <c r="E31" s="439"/>
      <c r="F31" s="439"/>
      <c r="G31" s="440"/>
      <c r="H31" s="440"/>
      <c r="I31" s="440"/>
      <c r="J31" s="440"/>
      <c r="K31" s="440"/>
      <c r="L31" s="440"/>
      <c r="M31" s="440"/>
      <c r="N31" s="440"/>
      <c r="O31" s="440"/>
      <c r="P31" s="440"/>
      <c r="Q31" s="440"/>
      <c r="R31" s="440"/>
      <c r="S31" s="440"/>
    </row>
    <row r="32" spans="1:19" s="430" customFormat="1" ht="13.5" customHeight="1">
      <c r="A32" s="768" t="s">
        <v>651</v>
      </c>
      <c r="B32" s="769"/>
      <c r="C32" s="598" t="s">
        <v>644</v>
      </c>
      <c r="D32" s="439"/>
      <c r="E32" s="439"/>
      <c r="F32" s="439"/>
      <c r="G32" s="440"/>
      <c r="H32" s="440"/>
      <c r="I32" s="440"/>
      <c r="J32" s="440"/>
      <c r="K32" s="440"/>
      <c r="L32" s="440"/>
      <c r="M32" s="440"/>
      <c r="N32" s="440"/>
      <c r="O32" s="440"/>
      <c r="P32" s="440"/>
      <c r="Q32" s="440"/>
      <c r="R32" s="440"/>
      <c r="S32" s="440"/>
    </row>
    <row r="33" spans="1:19" s="430" customFormat="1">
      <c r="A33" s="770"/>
      <c r="B33" s="771"/>
      <c r="C33" s="598" t="s">
        <v>645</v>
      </c>
      <c r="D33" s="439"/>
      <c r="E33" s="439"/>
      <c r="F33" s="439"/>
      <c r="G33" s="440"/>
      <c r="I33" s="440"/>
      <c r="J33" s="440"/>
      <c r="K33" s="440"/>
      <c r="L33" s="440"/>
      <c r="M33" s="440"/>
      <c r="N33" s="440"/>
      <c r="O33" s="440"/>
      <c r="P33" s="440"/>
      <c r="Q33" s="440"/>
      <c r="R33" s="440"/>
      <c r="S33" s="440"/>
    </row>
    <row r="34" spans="1:19" s="430" customFormat="1">
      <c r="A34" s="770"/>
      <c r="B34" s="771"/>
      <c r="C34" s="598" t="s">
        <v>562</v>
      </c>
      <c r="D34" s="439"/>
      <c r="E34" s="439"/>
      <c r="F34" s="439"/>
      <c r="G34" s="440"/>
      <c r="H34" s="440"/>
      <c r="I34" s="440"/>
      <c r="J34" s="440"/>
      <c r="K34" s="440"/>
      <c r="L34" s="440"/>
      <c r="M34" s="440"/>
      <c r="N34" s="440"/>
      <c r="O34" s="440"/>
      <c r="P34" s="440"/>
      <c r="Q34" s="440"/>
      <c r="R34" s="440"/>
      <c r="S34" s="440"/>
    </row>
    <row r="35" spans="1:19" s="430" customFormat="1">
      <c r="A35" s="772"/>
      <c r="B35" s="773"/>
      <c r="C35" s="599" t="s">
        <v>220</v>
      </c>
      <c r="D35" s="439"/>
      <c r="E35" s="439"/>
      <c r="F35" s="439"/>
      <c r="G35" s="440"/>
      <c r="H35" s="440"/>
      <c r="I35" s="440"/>
      <c r="J35" s="440"/>
      <c r="K35" s="440"/>
      <c r="L35" s="440"/>
      <c r="M35" s="440"/>
      <c r="N35" s="440"/>
      <c r="O35" s="440"/>
      <c r="P35" s="440"/>
      <c r="Q35" s="440"/>
      <c r="R35" s="440"/>
      <c r="S35" s="440"/>
    </row>
    <row r="36" spans="1:19" s="430" customFormat="1" ht="13.5" customHeight="1">
      <c r="A36" s="768" t="s">
        <v>652</v>
      </c>
      <c r="B36" s="769"/>
      <c r="C36" s="598" t="s">
        <v>644</v>
      </c>
      <c r="D36" s="439"/>
      <c r="E36" s="439"/>
      <c r="F36" s="439"/>
      <c r="G36" s="440"/>
      <c r="H36" s="440"/>
      <c r="I36" s="440"/>
      <c r="J36" s="440"/>
      <c r="K36" s="440"/>
      <c r="L36" s="440"/>
      <c r="M36" s="440"/>
      <c r="N36" s="440"/>
      <c r="O36" s="440"/>
      <c r="P36" s="440"/>
      <c r="Q36" s="440"/>
      <c r="R36" s="440"/>
      <c r="S36" s="440"/>
    </row>
    <row r="37" spans="1:19" s="430" customFormat="1">
      <c r="A37" s="770"/>
      <c r="B37" s="771"/>
      <c r="C37" s="598" t="s">
        <v>645</v>
      </c>
      <c r="D37" s="439"/>
      <c r="E37" s="439"/>
      <c r="F37" s="439"/>
      <c r="G37" s="440"/>
      <c r="I37" s="440"/>
      <c r="J37" s="440"/>
      <c r="K37" s="440"/>
      <c r="L37" s="440"/>
      <c r="M37" s="440"/>
      <c r="N37" s="440"/>
      <c r="O37" s="440"/>
      <c r="P37" s="440"/>
      <c r="Q37" s="440"/>
      <c r="R37" s="440"/>
      <c r="S37" s="440"/>
    </row>
    <row r="38" spans="1:19" s="430" customFormat="1">
      <c r="A38" s="770"/>
      <c r="B38" s="771"/>
      <c r="C38" s="598" t="s">
        <v>562</v>
      </c>
      <c r="D38" s="439"/>
      <c r="E38" s="439"/>
      <c r="F38" s="439"/>
      <c r="G38" s="440"/>
      <c r="H38" s="440"/>
      <c r="I38" s="440"/>
      <c r="J38" s="440"/>
      <c r="K38" s="440"/>
      <c r="L38" s="440"/>
      <c r="M38" s="440"/>
      <c r="N38" s="440"/>
      <c r="O38" s="440"/>
      <c r="P38" s="440"/>
      <c r="Q38" s="440"/>
      <c r="R38" s="440"/>
      <c r="S38" s="440"/>
    </row>
    <row r="39" spans="1:19" s="430" customFormat="1">
      <c r="A39" s="772"/>
      <c r="B39" s="773"/>
      <c r="C39" s="599" t="s">
        <v>220</v>
      </c>
      <c r="D39" s="439"/>
      <c r="E39" s="439"/>
      <c r="F39" s="439"/>
      <c r="G39" s="440"/>
      <c r="H39" s="440"/>
      <c r="I39" s="440"/>
      <c r="J39" s="440"/>
      <c r="K39" s="440"/>
      <c r="L39" s="440"/>
      <c r="M39" s="440"/>
      <c r="N39" s="440"/>
      <c r="O39" s="440"/>
      <c r="P39" s="440"/>
      <c r="Q39" s="440"/>
      <c r="R39" s="440"/>
      <c r="S39" s="440"/>
    </row>
    <row r="40" spans="1:19" s="430" customFormat="1" ht="13.5" customHeight="1">
      <c r="A40" s="768" t="s">
        <v>653</v>
      </c>
      <c r="B40" s="769"/>
      <c r="C40" s="598" t="s">
        <v>644</v>
      </c>
      <c r="D40" s="439"/>
      <c r="E40" s="439"/>
      <c r="F40" s="439"/>
      <c r="G40" s="440"/>
      <c r="H40" s="440"/>
      <c r="I40" s="440"/>
      <c r="J40" s="440"/>
      <c r="K40" s="440"/>
      <c r="L40" s="440"/>
      <c r="M40" s="440"/>
      <c r="N40" s="440"/>
      <c r="O40" s="440"/>
      <c r="P40" s="440"/>
      <c r="Q40" s="440"/>
      <c r="R40" s="440"/>
      <c r="S40" s="440"/>
    </row>
    <row r="41" spans="1:19" s="430" customFormat="1">
      <c r="A41" s="770"/>
      <c r="B41" s="771"/>
      <c r="C41" s="598" t="s">
        <v>645</v>
      </c>
      <c r="D41" s="439"/>
      <c r="E41" s="439"/>
      <c r="F41" s="439"/>
      <c r="G41" s="440"/>
      <c r="I41" s="440"/>
      <c r="J41" s="440"/>
      <c r="K41" s="440"/>
      <c r="L41" s="440"/>
      <c r="M41" s="440"/>
      <c r="N41" s="440"/>
      <c r="O41" s="440"/>
      <c r="P41" s="440"/>
      <c r="Q41" s="440"/>
      <c r="R41" s="440"/>
      <c r="S41" s="440"/>
    </row>
    <row r="42" spans="1:19" s="430" customFormat="1">
      <c r="A42" s="770"/>
      <c r="B42" s="771"/>
      <c r="C42" s="598" t="s">
        <v>562</v>
      </c>
      <c r="D42" s="439"/>
      <c r="E42" s="439"/>
      <c r="F42" s="439"/>
      <c r="G42" s="440"/>
      <c r="H42" s="440"/>
      <c r="I42" s="440"/>
      <c r="J42" s="440"/>
      <c r="K42" s="440"/>
      <c r="L42" s="440"/>
      <c r="M42" s="440"/>
      <c r="N42" s="440"/>
      <c r="O42" s="440"/>
      <c r="P42" s="440"/>
      <c r="Q42" s="440"/>
      <c r="R42" s="440"/>
      <c r="S42" s="440"/>
    </row>
    <row r="43" spans="1:19" s="430" customFormat="1">
      <c r="A43" s="772"/>
      <c r="B43" s="773"/>
      <c r="C43" s="599" t="s">
        <v>220</v>
      </c>
      <c r="D43" s="439"/>
      <c r="E43" s="439"/>
      <c r="F43" s="439"/>
      <c r="G43" s="440"/>
      <c r="H43" s="440"/>
      <c r="I43" s="440"/>
      <c r="J43" s="440"/>
      <c r="K43" s="440"/>
      <c r="L43" s="440"/>
      <c r="M43" s="440"/>
      <c r="N43" s="440"/>
      <c r="O43" s="440"/>
      <c r="P43" s="440"/>
      <c r="Q43" s="440"/>
      <c r="R43" s="440"/>
      <c r="S43" s="440"/>
    </row>
    <row r="44" spans="1:19" s="430" customFormat="1" ht="13.5" customHeight="1">
      <c r="A44" s="768" t="s">
        <v>654</v>
      </c>
      <c r="B44" s="769"/>
      <c r="C44" s="598" t="s">
        <v>644</v>
      </c>
      <c r="D44" s="439"/>
      <c r="E44" s="439"/>
      <c r="F44" s="439"/>
      <c r="G44" s="440"/>
      <c r="H44" s="440"/>
      <c r="I44" s="440"/>
      <c r="J44" s="440"/>
      <c r="K44" s="440"/>
      <c r="L44" s="440"/>
      <c r="M44" s="440"/>
      <c r="N44" s="440"/>
      <c r="O44" s="440"/>
      <c r="P44" s="440"/>
      <c r="Q44" s="440"/>
      <c r="R44" s="440"/>
      <c r="S44" s="440"/>
    </row>
    <row r="45" spans="1:19" s="430" customFormat="1">
      <c r="A45" s="770"/>
      <c r="B45" s="771"/>
      <c r="C45" s="598" t="s">
        <v>645</v>
      </c>
      <c r="D45" s="439"/>
      <c r="E45" s="439"/>
      <c r="F45" s="439"/>
      <c r="G45" s="440"/>
      <c r="I45" s="440"/>
      <c r="J45" s="440"/>
      <c r="K45" s="440"/>
      <c r="L45" s="440"/>
      <c r="M45" s="440"/>
      <c r="N45" s="440"/>
      <c r="O45" s="440"/>
      <c r="P45" s="440"/>
      <c r="Q45" s="440"/>
      <c r="R45" s="440"/>
      <c r="S45" s="440"/>
    </row>
    <row r="46" spans="1:19" s="430" customFormat="1">
      <c r="A46" s="770"/>
      <c r="B46" s="771"/>
      <c r="C46" s="598" t="s">
        <v>562</v>
      </c>
      <c r="D46" s="439"/>
      <c r="E46" s="439"/>
      <c r="F46" s="439"/>
      <c r="G46" s="440"/>
      <c r="H46" s="440"/>
      <c r="I46" s="440"/>
      <c r="J46" s="440"/>
      <c r="K46" s="440"/>
      <c r="L46" s="440"/>
      <c r="M46" s="440"/>
      <c r="N46" s="440"/>
      <c r="O46" s="440"/>
      <c r="P46" s="440"/>
      <c r="Q46" s="440"/>
      <c r="R46" s="440"/>
      <c r="S46" s="440"/>
    </row>
    <row r="47" spans="1:19" s="430" customFormat="1">
      <c r="A47" s="772"/>
      <c r="B47" s="773"/>
      <c r="C47" s="599" t="s">
        <v>220</v>
      </c>
      <c r="D47" s="439"/>
      <c r="E47" s="439"/>
      <c r="F47" s="439"/>
      <c r="G47" s="440"/>
      <c r="H47" s="440"/>
      <c r="I47" s="440"/>
      <c r="J47" s="440"/>
      <c r="K47" s="440"/>
      <c r="L47" s="440"/>
      <c r="M47" s="440"/>
      <c r="N47" s="440"/>
      <c r="O47" s="440"/>
      <c r="P47" s="440"/>
      <c r="Q47" s="440"/>
      <c r="R47" s="440"/>
      <c r="S47" s="440"/>
    </row>
    <row r="48" spans="1:19" s="430" customFormat="1" ht="13.5" customHeight="1">
      <c r="A48" s="777" t="s">
        <v>209</v>
      </c>
      <c r="B48" s="778"/>
      <c r="C48" s="779"/>
      <c r="D48" s="439"/>
      <c r="E48" s="439"/>
      <c r="F48" s="440"/>
      <c r="G48" s="440"/>
      <c r="H48" s="440"/>
      <c r="I48" s="440"/>
      <c r="J48" s="440"/>
      <c r="K48" s="440"/>
      <c r="L48" s="440"/>
      <c r="M48" s="440"/>
      <c r="N48" s="440"/>
      <c r="O48" s="440"/>
      <c r="P48" s="440"/>
      <c r="Q48" s="440"/>
      <c r="R48" s="440"/>
      <c r="S48" s="440"/>
    </row>
    <row r="49" spans="1:19">
      <c r="A49" s="36"/>
      <c r="B49" s="36"/>
      <c r="C49" s="36"/>
      <c r="D49" s="35"/>
      <c r="E49" s="35"/>
      <c r="F49" s="2"/>
      <c r="G49" s="2"/>
      <c r="H49" s="2"/>
      <c r="I49" s="2"/>
      <c r="J49" s="2"/>
      <c r="K49" s="2"/>
      <c r="L49" s="2"/>
      <c r="M49" s="2"/>
      <c r="N49" s="2"/>
      <c r="O49" s="2"/>
      <c r="P49" s="2"/>
      <c r="Q49" s="2"/>
      <c r="R49" s="2"/>
      <c r="S49" s="2"/>
    </row>
    <row r="50" spans="1:19" s="8" customFormat="1" ht="14.25" customHeight="1">
      <c r="A50" t="s">
        <v>655</v>
      </c>
      <c r="B50"/>
      <c r="C50" s="6"/>
    </row>
    <row r="51" spans="1:19" s="430" customFormat="1" ht="14.25" customHeight="1">
      <c r="S51" s="453" t="s">
        <v>625</v>
      </c>
    </row>
    <row r="52" spans="1:19" s="430" customFormat="1">
      <c r="A52" s="435"/>
      <c r="B52" s="441"/>
      <c r="C52" s="437" t="s">
        <v>626</v>
      </c>
      <c r="D52" s="438">
        <v>1</v>
      </c>
      <c r="E52" s="438">
        <v>2</v>
      </c>
      <c r="F52" s="438">
        <v>3</v>
      </c>
      <c r="G52" s="438">
        <v>4</v>
      </c>
      <c r="H52" s="438">
        <v>5</v>
      </c>
      <c r="I52" s="438">
        <v>6</v>
      </c>
      <c r="J52" s="438">
        <v>7</v>
      </c>
      <c r="K52" s="438">
        <v>8</v>
      </c>
      <c r="L52" s="438">
        <v>9</v>
      </c>
      <c r="M52" s="438">
        <v>10</v>
      </c>
      <c r="N52" s="438">
        <v>11</v>
      </c>
      <c r="O52" s="438">
        <v>12</v>
      </c>
      <c r="P52" s="438">
        <v>13</v>
      </c>
      <c r="Q52" s="438">
        <v>14</v>
      </c>
      <c r="R52" s="438">
        <v>15</v>
      </c>
      <c r="S52" s="780" t="s">
        <v>209</v>
      </c>
    </row>
    <row r="53" spans="1:19" s="430" customFormat="1" ht="22.5" customHeight="1">
      <c r="A53" s="762" t="s">
        <v>627</v>
      </c>
      <c r="B53" s="763"/>
      <c r="C53" s="764"/>
      <c r="D53" s="438" t="s">
        <v>628</v>
      </c>
      <c r="E53" s="438" t="s">
        <v>629</v>
      </c>
      <c r="F53" s="438" t="s">
        <v>630</v>
      </c>
      <c r="G53" s="438" t="s">
        <v>631</v>
      </c>
      <c r="H53" s="438" t="s">
        <v>632</v>
      </c>
      <c r="I53" s="438" t="s">
        <v>633</v>
      </c>
      <c r="J53" s="438" t="s">
        <v>634</v>
      </c>
      <c r="K53" s="438" t="s">
        <v>635</v>
      </c>
      <c r="L53" s="438" t="s">
        <v>636</v>
      </c>
      <c r="M53" s="438" t="s">
        <v>637</v>
      </c>
      <c r="N53" s="438" t="s">
        <v>638</v>
      </c>
      <c r="O53" s="438" t="s">
        <v>639</v>
      </c>
      <c r="P53" s="438" t="s">
        <v>640</v>
      </c>
      <c r="Q53" s="438" t="s">
        <v>641</v>
      </c>
      <c r="R53" s="438" t="s">
        <v>642</v>
      </c>
      <c r="S53" s="781"/>
    </row>
    <row r="54" spans="1:19" s="430" customFormat="1" ht="13.5" customHeight="1">
      <c r="A54" s="768" t="s">
        <v>676</v>
      </c>
      <c r="B54" s="769"/>
      <c r="C54" s="598" t="s">
        <v>644</v>
      </c>
      <c r="D54" s="439"/>
      <c r="E54" s="439"/>
      <c r="F54" s="439"/>
      <c r="G54" s="440"/>
      <c r="H54" s="440"/>
      <c r="I54" s="440"/>
      <c r="J54" s="440"/>
      <c r="K54" s="440"/>
      <c r="L54" s="440"/>
      <c r="M54" s="440"/>
      <c r="N54" s="440"/>
      <c r="O54" s="440"/>
      <c r="P54" s="440"/>
      <c r="Q54" s="440"/>
      <c r="R54" s="440"/>
      <c r="S54" s="440"/>
    </row>
    <row r="55" spans="1:19" s="430" customFormat="1">
      <c r="A55" s="770"/>
      <c r="B55" s="771"/>
      <c r="C55" s="598" t="s">
        <v>645</v>
      </c>
      <c r="D55" s="439"/>
      <c r="E55" s="439"/>
      <c r="F55" s="439"/>
      <c r="G55" s="440"/>
      <c r="H55" s="431"/>
      <c r="I55" s="440"/>
      <c r="J55" s="440"/>
      <c r="K55" s="440"/>
      <c r="L55" s="440"/>
      <c r="M55" s="440"/>
      <c r="N55" s="440"/>
      <c r="O55" s="440"/>
      <c r="P55" s="440"/>
      <c r="Q55" s="440"/>
      <c r="R55" s="440"/>
      <c r="S55" s="440"/>
    </row>
    <row r="56" spans="1:19" s="430" customFormat="1">
      <c r="A56" s="770"/>
      <c r="B56" s="771"/>
      <c r="C56" s="598" t="s">
        <v>656</v>
      </c>
      <c r="D56" s="439"/>
      <c r="E56" s="439"/>
      <c r="F56" s="439"/>
      <c r="G56" s="440"/>
      <c r="H56" s="431"/>
      <c r="I56" s="440"/>
      <c r="J56" s="440"/>
      <c r="K56" s="440"/>
      <c r="L56" s="440"/>
      <c r="M56" s="440"/>
      <c r="N56" s="440"/>
      <c r="O56" s="440"/>
      <c r="P56" s="440"/>
      <c r="Q56" s="440"/>
      <c r="R56" s="440"/>
      <c r="S56" s="440"/>
    </row>
    <row r="57" spans="1:19" s="430" customFormat="1" ht="13.5" customHeight="1">
      <c r="A57" s="770"/>
      <c r="B57" s="771"/>
      <c r="C57" s="598" t="s">
        <v>657</v>
      </c>
      <c r="D57" s="439"/>
      <c r="E57" s="439"/>
      <c r="F57" s="439"/>
      <c r="G57" s="440"/>
      <c r="I57" s="440"/>
      <c r="J57" s="440"/>
      <c r="K57" s="440"/>
      <c r="L57" s="440"/>
      <c r="M57" s="440"/>
      <c r="N57" s="440"/>
      <c r="O57" s="440"/>
      <c r="P57" s="440"/>
      <c r="Q57" s="440"/>
      <c r="R57" s="440"/>
      <c r="S57" s="440"/>
    </row>
    <row r="58" spans="1:19" s="430" customFormat="1">
      <c r="A58" s="770"/>
      <c r="B58" s="771"/>
      <c r="C58" s="598" t="s">
        <v>562</v>
      </c>
      <c r="D58" s="439"/>
      <c r="E58" s="439"/>
      <c r="F58" s="439"/>
      <c r="G58" s="440"/>
      <c r="H58" s="440"/>
      <c r="I58" s="440"/>
      <c r="J58" s="440"/>
      <c r="K58" s="440"/>
      <c r="L58" s="440"/>
      <c r="M58" s="440"/>
      <c r="N58" s="440"/>
      <c r="O58" s="440"/>
      <c r="P58" s="440"/>
      <c r="Q58" s="440"/>
      <c r="R58" s="440"/>
      <c r="S58" s="440"/>
    </row>
    <row r="59" spans="1:19" s="430" customFormat="1">
      <c r="A59" s="772"/>
      <c r="B59" s="773"/>
      <c r="C59" s="599" t="s">
        <v>220</v>
      </c>
      <c r="D59" s="439"/>
      <c r="E59" s="439"/>
      <c r="F59" s="439"/>
      <c r="G59" s="440"/>
      <c r="H59" s="440"/>
      <c r="I59" s="440"/>
      <c r="J59" s="440"/>
      <c r="K59" s="440"/>
      <c r="L59" s="440"/>
      <c r="M59" s="440"/>
      <c r="N59" s="440"/>
      <c r="O59" s="440"/>
      <c r="P59" s="440"/>
      <c r="Q59" s="440"/>
      <c r="R59" s="440"/>
      <c r="S59" s="440"/>
    </row>
    <row r="60" spans="1:19" s="430" customFormat="1" ht="13.5" customHeight="1">
      <c r="A60" s="768" t="s">
        <v>658</v>
      </c>
      <c r="B60" s="769"/>
      <c r="C60" s="598" t="s">
        <v>645</v>
      </c>
      <c r="D60" s="439"/>
      <c r="E60" s="439"/>
      <c r="F60" s="439"/>
      <c r="G60" s="440"/>
      <c r="H60" s="440"/>
      <c r="I60" s="440"/>
      <c r="J60" s="440"/>
      <c r="K60" s="440"/>
      <c r="L60" s="440"/>
      <c r="M60" s="440"/>
      <c r="N60" s="440"/>
      <c r="O60" s="440"/>
      <c r="P60" s="440"/>
      <c r="Q60" s="440"/>
      <c r="R60" s="440"/>
      <c r="S60" s="440"/>
    </row>
    <row r="61" spans="1:19" s="430" customFormat="1">
      <c r="A61" s="770"/>
      <c r="B61" s="771"/>
      <c r="C61" s="598" t="s">
        <v>562</v>
      </c>
      <c r="D61" s="439"/>
      <c r="E61" s="439"/>
      <c r="F61" s="439"/>
      <c r="G61" s="440"/>
      <c r="H61" s="440"/>
      <c r="I61" s="440"/>
      <c r="J61" s="440"/>
      <c r="K61" s="440"/>
      <c r="L61" s="440"/>
      <c r="M61" s="440"/>
      <c r="N61" s="440"/>
      <c r="O61" s="440"/>
      <c r="P61" s="440"/>
      <c r="Q61" s="440"/>
      <c r="R61" s="440"/>
      <c r="S61" s="440"/>
    </row>
    <row r="62" spans="1:19" s="430" customFormat="1">
      <c r="A62" s="770"/>
      <c r="B62" s="771"/>
      <c r="C62" s="599" t="s">
        <v>220</v>
      </c>
      <c r="D62" s="439"/>
      <c r="E62" s="439"/>
      <c r="F62" s="439"/>
      <c r="G62" s="440"/>
      <c r="H62" s="440"/>
      <c r="I62" s="440"/>
      <c r="J62" s="440"/>
      <c r="K62" s="440"/>
      <c r="L62" s="440"/>
      <c r="M62" s="440"/>
      <c r="N62" s="440"/>
      <c r="O62" s="440"/>
      <c r="P62" s="440"/>
      <c r="Q62" s="440"/>
      <c r="R62" s="440"/>
      <c r="S62" s="440"/>
    </row>
    <row r="63" spans="1:19" s="430" customFormat="1" ht="13.5" customHeight="1">
      <c r="A63" s="600"/>
      <c r="B63" s="765" t="s">
        <v>659</v>
      </c>
      <c r="C63" s="598" t="s">
        <v>645</v>
      </c>
      <c r="D63" s="439"/>
      <c r="E63" s="439"/>
      <c r="F63" s="439"/>
      <c r="G63" s="440"/>
      <c r="H63" s="440"/>
      <c r="I63" s="440"/>
      <c r="J63" s="440"/>
      <c r="K63" s="440"/>
      <c r="L63" s="440"/>
      <c r="M63" s="440"/>
      <c r="N63" s="440"/>
      <c r="O63" s="440"/>
      <c r="P63" s="440"/>
      <c r="Q63" s="440"/>
      <c r="R63" s="440"/>
      <c r="S63" s="440"/>
    </row>
    <row r="64" spans="1:19" s="430" customFormat="1">
      <c r="A64" s="600"/>
      <c r="B64" s="766"/>
      <c r="C64" s="598" t="s">
        <v>562</v>
      </c>
      <c r="D64" s="439"/>
      <c r="E64" s="439"/>
      <c r="F64" s="439"/>
      <c r="G64" s="440"/>
      <c r="H64" s="440"/>
      <c r="I64" s="440"/>
      <c r="J64" s="440"/>
      <c r="K64" s="440"/>
      <c r="L64" s="440"/>
      <c r="M64" s="440"/>
      <c r="N64" s="440"/>
      <c r="O64" s="440"/>
      <c r="P64" s="440"/>
      <c r="Q64" s="440"/>
      <c r="R64" s="440"/>
      <c r="S64" s="440"/>
    </row>
    <row r="65" spans="1:239" s="430" customFormat="1">
      <c r="A65" s="600"/>
      <c r="B65" s="767"/>
      <c r="C65" s="599" t="s">
        <v>220</v>
      </c>
      <c r="D65" s="439"/>
      <c r="E65" s="439"/>
      <c r="F65" s="439"/>
      <c r="G65" s="440"/>
      <c r="H65" s="440"/>
      <c r="I65" s="440"/>
      <c r="J65" s="440"/>
      <c r="K65" s="440"/>
      <c r="L65" s="440"/>
      <c r="M65" s="440"/>
      <c r="N65" s="440"/>
      <c r="O65" s="440"/>
      <c r="P65" s="440"/>
      <c r="Q65" s="440"/>
      <c r="R65" s="440"/>
      <c r="S65" s="440"/>
    </row>
    <row r="66" spans="1:239" s="430" customFormat="1" ht="13.5" customHeight="1">
      <c r="A66" s="600"/>
      <c r="B66" s="765" t="s">
        <v>660</v>
      </c>
      <c r="C66" s="598" t="s">
        <v>645</v>
      </c>
      <c r="D66" s="439"/>
      <c r="E66" s="439"/>
      <c r="F66" s="439"/>
      <c r="G66" s="440"/>
      <c r="H66" s="440"/>
      <c r="I66" s="440"/>
      <c r="J66" s="440"/>
      <c r="K66" s="440"/>
      <c r="L66" s="440"/>
      <c r="M66" s="440"/>
      <c r="N66" s="440"/>
      <c r="O66" s="440"/>
      <c r="P66" s="440"/>
      <c r="Q66" s="440"/>
      <c r="R66" s="440"/>
      <c r="S66" s="440"/>
    </row>
    <row r="67" spans="1:239" s="430" customFormat="1">
      <c r="A67" s="600"/>
      <c r="B67" s="766"/>
      <c r="C67" s="598" t="s">
        <v>562</v>
      </c>
      <c r="D67" s="439"/>
      <c r="E67" s="439"/>
      <c r="F67" s="439"/>
      <c r="G67" s="440"/>
      <c r="H67" s="440"/>
      <c r="I67" s="440"/>
      <c r="J67" s="440"/>
      <c r="K67" s="440"/>
      <c r="L67" s="440"/>
      <c r="M67" s="440"/>
      <c r="N67" s="440"/>
      <c r="O67" s="440"/>
      <c r="P67" s="440"/>
      <c r="Q67" s="440"/>
      <c r="R67" s="440"/>
      <c r="S67" s="440"/>
    </row>
    <row r="68" spans="1:239" s="430" customFormat="1">
      <c r="A68" s="601"/>
      <c r="B68" s="767"/>
      <c r="C68" s="599" t="s">
        <v>220</v>
      </c>
      <c r="D68" s="439"/>
      <c r="E68" s="439"/>
      <c r="F68" s="439"/>
      <c r="G68" s="440"/>
      <c r="H68" s="440"/>
      <c r="I68" s="440"/>
      <c r="J68" s="440"/>
      <c r="K68" s="440"/>
      <c r="L68" s="440"/>
      <c r="M68" s="440"/>
      <c r="N68" s="440"/>
      <c r="O68" s="440"/>
      <c r="P68" s="440"/>
      <c r="Q68" s="440"/>
      <c r="R68" s="440"/>
      <c r="S68" s="440"/>
    </row>
    <row r="69" spans="1:239" s="430" customFormat="1" ht="13.5" customHeight="1">
      <c r="A69" s="768" t="s">
        <v>661</v>
      </c>
      <c r="B69" s="769"/>
      <c r="C69" s="598" t="s">
        <v>645</v>
      </c>
      <c r="D69" s="439"/>
      <c r="E69" s="439"/>
      <c r="F69" s="439"/>
      <c r="G69" s="440"/>
      <c r="H69" s="440"/>
      <c r="I69" s="440"/>
      <c r="J69" s="440"/>
      <c r="K69" s="440"/>
      <c r="L69" s="440"/>
      <c r="M69" s="440"/>
      <c r="N69" s="440"/>
      <c r="O69" s="440"/>
      <c r="P69" s="440"/>
      <c r="Q69" s="440"/>
      <c r="R69" s="440"/>
      <c r="S69" s="440"/>
    </row>
    <row r="70" spans="1:239" s="430" customFormat="1">
      <c r="A70" s="770"/>
      <c r="B70" s="771"/>
      <c r="C70" s="598" t="s">
        <v>562</v>
      </c>
      <c r="D70" s="439"/>
      <c r="E70" s="439"/>
      <c r="F70" s="439"/>
      <c r="G70" s="440"/>
      <c r="H70" s="440"/>
      <c r="I70" s="440"/>
      <c r="J70" s="440"/>
      <c r="K70" s="440"/>
      <c r="L70" s="440"/>
      <c r="M70" s="440"/>
      <c r="N70" s="440"/>
      <c r="O70" s="440"/>
      <c r="P70" s="440"/>
      <c r="Q70" s="440"/>
      <c r="R70" s="440"/>
      <c r="S70" s="440"/>
    </row>
    <row r="71" spans="1:239" s="430" customFormat="1" ht="13.5" customHeight="1">
      <c r="A71" s="772"/>
      <c r="B71" s="773"/>
      <c r="C71" s="599" t="s">
        <v>220</v>
      </c>
      <c r="D71" s="439"/>
      <c r="E71" s="439"/>
      <c r="F71" s="439"/>
      <c r="G71" s="440"/>
      <c r="H71" s="440"/>
      <c r="I71" s="440"/>
      <c r="J71" s="440"/>
      <c r="K71" s="440"/>
      <c r="L71" s="440"/>
      <c r="M71" s="440"/>
      <c r="N71" s="440"/>
      <c r="O71" s="440"/>
      <c r="P71" s="440"/>
      <c r="Q71" s="440"/>
      <c r="R71" s="440"/>
      <c r="S71" s="440"/>
    </row>
    <row r="72" spans="1:239" s="430" customFormat="1" ht="13.5" customHeight="1">
      <c r="A72" s="768" t="s">
        <v>662</v>
      </c>
      <c r="B72" s="769"/>
      <c r="C72" s="598" t="s">
        <v>644</v>
      </c>
      <c r="D72" s="439"/>
      <c r="E72" s="439"/>
      <c r="F72" s="439"/>
      <c r="G72" s="440"/>
      <c r="H72" s="440"/>
      <c r="I72" s="440"/>
      <c r="J72" s="440"/>
      <c r="K72" s="440"/>
      <c r="L72" s="440"/>
      <c r="M72" s="440"/>
      <c r="N72" s="440"/>
      <c r="O72" s="440"/>
      <c r="P72" s="440"/>
      <c r="Q72" s="440"/>
      <c r="R72" s="440"/>
      <c r="S72" s="440"/>
    </row>
    <row r="73" spans="1:239" s="430" customFormat="1">
      <c r="A73" s="770"/>
      <c r="B73" s="771"/>
      <c r="C73" s="598" t="s">
        <v>645</v>
      </c>
      <c r="D73" s="439"/>
      <c r="E73" s="439"/>
      <c r="F73" s="439"/>
      <c r="G73" s="440"/>
      <c r="H73" s="440"/>
      <c r="I73" s="440"/>
      <c r="J73" s="440"/>
      <c r="K73" s="440"/>
      <c r="L73" s="440"/>
      <c r="M73" s="440"/>
      <c r="N73" s="440"/>
      <c r="O73" s="440"/>
      <c r="P73" s="440"/>
      <c r="Q73" s="440"/>
      <c r="R73" s="440"/>
      <c r="S73" s="440"/>
    </row>
    <row r="74" spans="1:239" s="430" customFormat="1">
      <c r="A74" s="770"/>
      <c r="B74" s="771"/>
      <c r="C74" s="598" t="s">
        <v>656</v>
      </c>
      <c r="D74" s="439"/>
      <c r="E74" s="439"/>
      <c r="F74" s="439"/>
      <c r="G74" s="440"/>
      <c r="H74" s="440"/>
      <c r="I74" s="440"/>
      <c r="J74" s="440"/>
      <c r="K74" s="440"/>
      <c r="L74" s="440"/>
      <c r="M74" s="440"/>
      <c r="N74" s="440"/>
      <c r="O74" s="440"/>
      <c r="P74" s="440"/>
      <c r="Q74" s="440"/>
      <c r="R74" s="440"/>
      <c r="S74" s="440"/>
    </row>
    <row r="75" spans="1:239" s="430" customFormat="1">
      <c r="A75" s="770"/>
      <c r="B75" s="771"/>
      <c r="C75" s="598" t="s">
        <v>562</v>
      </c>
      <c r="D75" s="439"/>
      <c r="E75" s="439"/>
      <c r="F75" s="439"/>
      <c r="G75" s="440"/>
      <c r="H75" s="440"/>
      <c r="I75" s="440"/>
      <c r="J75" s="440"/>
      <c r="K75" s="440"/>
      <c r="L75" s="440"/>
      <c r="M75" s="440"/>
      <c r="N75" s="440"/>
      <c r="O75" s="440"/>
      <c r="P75" s="440"/>
      <c r="Q75" s="440"/>
      <c r="R75" s="440"/>
      <c r="S75" s="440"/>
    </row>
    <row r="76" spans="1:239" s="430" customFormat="1">
      <c r="A76" s="772"/>
      <c r="B76" s="773"/>
      <c r="C76" s="599" t="s">
        <v>220</v>
      </c>
      <c r="D76" s="439"/>
      <c r="E76" s="439"/>
      <c r="F76" s="439"/>
      <c r="G76" s="440"/>
      <c r="H76" s="440"/>
      <c r="I76" s="440"/>
      <c r="J76" s="440"/>
      <c r="K76" s="440"/>
      <c r="L76" s="440"/>
      <c r="M76" s="440"/>
      <c r="N76" s="440"/>
      <c r="O76" s="440"/>
      <c r="P76" s="440"/>
      <c r="Q76" s="440"/>
      <c r="R76" s="440"/>
      <c r="S76" s="440"/>
    </row>
    <row r="77" spans="1:239" s="430" customFormat="1" ht="13.5" customHeight="1">
      <c r="A77" s="777" t="s">
        <v>209</v>
      </c>
      <c r="B77" s="778"/>
      <c r="C77" s="779"/>
      <c r="D77" s="439"/>
      <c r="E77" s="439"/>
      <c r="F77" s="440"/>
      <c r="G77" s="440"/>
      <c r="H77" s="440"/>
      <c r="I77" s="440"/>
      <c r="J77" s="440"/>
      <c r="K77" s="440"/>
      <c r="L77" s="440"/>
      <c r="M77" s="440"/>
      <c r="N77" s="440"/>
      <c r="O77" s="440"/>
      <c r="P77" s="440"/>
      <c r="Q77" s="440"/>
      <c r="R77" s="440"/>
      <c r="S77" s="440"/>
    </row>
    <row r="78" spans="1:239" s="430" customFormat="1" ht="13.5" customHeight="1">
      <c r="A78" s="775" t="s">
        <v>663</v>
      </c>
      <c r="B78" s="775"/>
      <c r="C78" s="775"/>
      <c r="D78" s="775"/>
      <c r="E78" s="775"/>
      <c r="F78" s="775"/>
      <c r="G78" s="775"/>
      <c r="H78" s="775"/>
      <c r="I78" s="775"/>
      <c r="J78" s="775"/>
      <c r="K78" s="775"/>
      <c r="L78" s="775"/>
      <c r="M78" s="775"/>
      <c r="N78" s="775"/>
      <c r="O78" s="442"/>
      <c r="P78" s="442"/>
      <c r="Q78" s="442"/>
      <c r="R78" s="442"/>
    </row>
    <row r="79" spans="1:239" s="430" customFormat="1" ht="13.5" customHeight="1">
      <c r="A79" s="774" t="s">
        <v>664</v>
      </c>
      <c r="B79" s="774"/>
      <c r="C79" s="774"/>
      <c r="D79" s="774"/>
      <c r="E79" s="774"/>
      <c r="F79" s="774"/>
      <c r="G79" s="774"/>
      <c r="H79" s="774"/>
      <c r="I79" s="774"/>
      <c r="J79" s="774"/>
      <c r="K79" s="774"/>
      <c r="L79" s="774"/>
      <c r="M79" s="774"/>
      <c r="N79" s="774"/>
      <c r="O79" s="443"/>
      <c r="P79" s="443"/>
      <c r="Q79" s="443"/>
      <c r="R79" s="443"/>
      <c r="S79" s="443"/>
      <c r="T79" s="774"/>
      <c r="U79" s="774"/>
      <c r="V79" s="774"/>
      <c r="W79" s="774"/>
      <c r="X79" s="774"/>
      <c r="Y79" s="774"/>
      <c r="Z79" s="774"/>
      <c r="AA79" s="774"/>
      <c r="AB79" s="774"/>
      <c r="AC79" s="774"/>
      <c r="AD79" s="774"/>
      <c r="AE79" s="774"/>
      <c r="AF79" s="774"/>
      <c r="AG79" s="774"/>
      <c r="AH79" s="774"/>
      <c r="AI79" s="774"/>
      <c r="AJ79" s="774"/>
      <c r="AK79" s="774"/>
      <c r="AL79" s="774"/>
      <c r="AM79" s="774"/>
      <c r="AN79" s="774"/>
      <c r="AO79" s="774"/>
      <c r="AP79" s="774"/>
      <c r="AQ79" s="774"/>
      <c r="AR79" s="774"/>
      <c r="AS79" s="774"/>
      <c r="AT79" s="774"/>
      <c r="AU79" s="774"/>
      <c r="AV79" s="774"/>
      <c r="AW79" s="774"/>
      <c r="AX79" s="774"/>
      <c r="AY79" s="774"/>
      <c r="AZ79" s="774"/>
      <c r="BA79" s="774"/>
      <c r="BB79" s="774"/>
      <c r="BC79" s="774"/>
      <c r="BD79" s="774"/>
      <c r="BE79" s="774"/>
      <c r="BF79" s="774"/>
      <c r="BG79" s="774"/>
      <c r="BH79" s="774"/>
      <c r="BI79" s="774"/>
      <c r="BJ79" s="774"/>
      <c r="BK79" s="774"/>
      <c r="BL79" s="774"/>
      <c r="BM79" s="774"/>
      <c r="BN79" s="774"/>
      <c r="BO79" s="774"/>
      <c r="BP79" s="774"/>
      <c r="BQ79" s="774"/>
      <c r="BR79" s="774"/>
      <c r="BS79" s="774"/>
      <c r="BT79" s="774"/>
      <c r="BU79" s="774"/>
      <c r="BV79" s="774"/>
      <c r="BW79" s="774"/>
      <c r="BX79" s="774"/>
      <c r="BY79" s="774"/>
      <c r="BZ79" s="774"/>
      <c r="CA79" s="774"/>
      <c r="CB79" s="774"/>
      <c r="CC79" s="774"/>
      <c r="CD79" s="774"/>
      <c r="CE79" s="774"/>
      <c r="CF79" s="774"/>
      <c r="CG79" s="774"/>
      <c r="CH79" s="774"/>
      <c r="CI79" s="774"/>
      <c r="CJ79" s="774"/>
      <c r="CK79" s="774"/>
      <c r="CL79" s="774"/>
      <c r="CM79" s="774"/>
      <c r="CN79" s="774"/>
      <c r="CO79" s="774"/>
      <c r="CP79" s="774"/>
      <c r="CQ79" s="774"/>
      <c r="CR79" s="774"/>
      <c r="CS79" s="774"/>
      <c r="CT79" s="774"/>
      <c r="CU79" s="774"/>
      <c r="CV79" s="774"/>
      <c r="CW79" s="774"/>
      <c r="CX79" s="774"/>
      <c r="CY79" s="774"/>
      <c r="CZ79" s="774"/>
      <c r="DA79" s="774"/>
      <c r="DB79" s="774"/>
      <c r="DC79" s="774"/>
      <c r="DD79" s="774"/>
      <c r="DE79" s="774"/>
      <c r="DF79" s="774"/>
      <c r="DG79" s="774"/>
      <c r="DH79" s="774"/>
      <c r="DI79" s="774"/>
      <c r="DJ79" s="774"/>
      <c r="DK79" s="774"/>
      <c r="DL79" s="774"/>
      <c r="DM79" s="774"/>
      <c r="DN79" s="774"/>
      <c r="DO79" s="774"/>
      <c r="DP79" s="774"/>
      <c r="DQ79" s="774"/>
      <c r="DR79" s="774"/>
      <c r="DS79" s="774"/>
      <c r="DT79" s="774"/>
      <c r="DU79" s="774"/>
      <c r="DV79" s="774"/>
      <c r="DW79" s="774"/>
      <c r="DX79" s="774"/>
      <c r="DY79" s="774"/>
      <c r="DZ79" s="774"/>
      <c r="EA79" s="774"/>
      <c r="EB79" s="774"/>
      <c r="EC79" s="774"/>
      <c r="ED79" s="774"/>
      <c r="EE79" s="774"/>
      <c r="EF79" s="774"/>
      <c r="EG79" s="774"/>
      <c r="EH79" s="774"/>
      <c r="EI79" s="774"/>
      <c r="EJ79" s="774"/>
      <c r="EK79" s="774"/>
      <c r="EL79" s="774"/>
      <c r="EM79" s="774"/>
      <c r="EN79" s="774"/>
      <c r="EO79" s="774"/>
      <c r="EP79" s="774"/>
      <c r="EQ79" s="774"/>
      <c r="ER79" s="774"/>
      <c r="ES79" s="774"/>
      <c r="ET79" s="774"/>
      <c r="EU79" s="774"/>
      <c r="EV79" s="774"/>
      <c r="EW79" s="774"/>
      <c r="EX79" s="774"/>
      <c r="EY79" s="774"/>
      <c r="EZ79" s="774"/>
      <c r="FA79" s="774"/>
      <c r="FB79" s="774"/>
      <c r="FC79" s="774"/>
      <c r="FD79" s="774"/>
      <c r="FE79" s="774"/>
      <c r="FF79" s="774"/>
      <c r="FG79" s="774"/>
      <c r="FH79" s="774"/>
      <c r="FI79" s="774"/>
      <c r="FJ79" s="774"/>
      <c r="FK79" s="774"/>
      <c r="FL79" s="774"/>
      <c r="FM79" s="774"/>
      <c r="FN79" s="774"/>
      <c r="FO79" s="774"/>
      <c r="FP79" s="774"/>
      <c r="FQ79" s="774"/>
      <c r="FR79" s="774"/>
      <c r="FS79" s="774"/>
      <c r="FT79" s="774"/>
      <c r="FU79" s="774"/>
      <c r="FV79" s="774"/>
      <c r="FW79" s="774"/>
      <c r="FX79" s="774"/>
      <c r="FY79" s="774"/>
      <c r="FZ79" s="774"/>
      <c r="GA79" s="774"/>
      <c r="GB79" s="774"/>
      <c r="GC79" s="774"/>
      <c r="GD79" s="774"/>
      <c r="GE79" s="774"/>
      <c r="GF79" s="774"/>
      <c r="GG79" s="774"/>
      <c r="GH79" s="774"/>
      <c r="GI79" s="774"/>
      <c r="GJ79" s="774"/>
      <c r="GK79" s="774"/>
      <c r="GL79" s="774"/>
      <c r="GM79" s="774"/>
      <c r="GN79" s="774"/>
      <c r="GO79" s="774"/>
      <c r="GP79" s="774"/>
      <c r="GQ79" s="774"/>
      <c r="GR79" s="774"/>
      <c r="GS79" s="774"/>
      <c r="GT79" s="774"/>
      <c r="GU79" s="774"/>
      <c r="GV79" s="774"/>
      <c r="GW79" s="774"/>
      <c r="GX79" s="774"/>
      <c r="GY79" s="774"/>
      <c r="GZ79" s="774"/>
      <c r="HA79" s="774"/>
      <c r="HB79" s="774"/>
      <c r="HC79" s="774"/>
      <c r="HD79" s="774"/>
      <c r="HE79" s="774"/>
      <c r="HF79" s="774"/>
      <c r="HG79" s="774"/>
      <c r="HH79" s="774"/>
      <c r="HI79" s="774"/>
      <c r="HJ79" s="774"/>
      <c r="HK79" s="774"/>
      <c r="HL79" s="774"/>
      <c r="HM79" s="774"/>
      <c r="HN79" s="774"/>
      <c r="HO79" s="774"/>
      <c r="HP79" s="774"/>
      <c r="HQ79" s="774"/>
      <c r="HR79" s="774"/>
      <c r="HS79" s="774"/>
      <c r="HT79" s="774"/>
      <c r="HU79" s="774"/>
      <c r="HV79" s="774"/>
      <c r="HW79" s="774"/>
      <c r="HX79" s="774"/>
      <c r="HY79" s="774"/>
      <c r="HZ79" s="774"/>
      <c r="IA79" s="774"/>
      <c r="IB79" s="774"/>
      <c r="IC79" s="774"/>
      <c r="ID79" s="774"/>
      <c r="IE79" s="774"/>
    </row>
    <row r="80" spans="1:239" s="430" customFormat="1">
      <c r="A80" s="776" t="s">
        <v>665</v>
      </c>
      <c r="B80" s="776"/>
      <c r="C80" s="776"/>
      <c r="D80" s="776"/>
      <c r="E80" s="776"/>
      <c r="F80" s="776"/>
      <c r="G80" s="776"/>
      <c r="H80" s="776"/>
      <c r="I80" s="776"/>
      <c r="J80" s="776"/>
      <c r="K80" s="776"/>
      <c r="L80" s="776"/>
      <c r="M80" s="776"/>
      <c r="N80" s="776"/>
      <c r="O80" s="443"/>
      <c r="P80" s="443"/>
      <c r="Q80" s="443"/>
      <c r="R80" s="443"/>
      <c r="S80" s="443"/>
      <c r="T80" s="774"/>
      <c r="U80" s="774"/>
      <c r="V80" s="774"/>
      <c r="W80" s="774"/>
      <c r="X80" s="774"/>
      <c r="Y80" s="774"/>
      <c r="Z80" s="774"/>
      <c r="AA80" s="774"/>
      <c r="AB80" s="774"/>
      <c r="AC80" s="774"/>
      <c r="AD80" s="774"/>
      <c r="AE80" s="774"/>
      <c r="AF80" s="774"/>
      <c r="AG80" s="774"/>
      <c r="AH80" s="774"/>
      <c r="AI80" s="774"/>
      <c r="AJ80" s="774"/>
      <c r="AK80" s="774"/>
      <c r="AL80" s="774"/>
      <c r="AM80" s="774"/>
      <c r="AN80" s="774"/>
      <c r="AO80" s="774"/>
      <c r="AP80" s="774"/>
      <c r="AQ80" s="774"/>
      <c r="AR80" s="774"/>
      <c r="AS80" s="774"/>
      <c r="AT80" s="774"/>
      <c r="AU80" s="774"/>
      <c r="AV80" s="774"/>
      <c r="AW80" s="774"/>
      <c r="AX80" s="774"/>
      <c r="AY80" s="774"/>
      <c r="AZ80" s="774"/>
      <c r="BA80" s="774"/>
      <c r="BB80" s="774"/>
      <c r="BC80" s="774"/>
      <c r="BD80" s="774"/>
      <c r="BE80" s="774"/>
      <c r="BF80" s="774"/>
      <c r="BG80" s="774"/>
      <c r="BH80" s="774"/>
      <c r="BI80" s="774"/>
      <c r="BJ80" s="774"/>
      <c r="BK80" s="774"/>
      <c r="BL80" s="774"/>
      <c r="BM80" s="774"/>
      <c r="BN80" s="774"/>
      <c r="BO80" s="774"/>
      <c r="BP80" s="774"/>
      <c r="BQ80" s="774"/>
      <c r="BR80" s="774"/>
      <c r="BS80" s="774"/>
      <c r="BT80" s="774"/>
      <c r="BU80" s="774"/>
      <c r="BV80" s="774"/>
      <c r="BW80" s="774"/>
      <c r="BX80" s="774"/>
      <c r="BY80" s="774"/>
      <c r="BZ80" s="774"/>
      <c r="CA80" s="774"/>
      <c r="CB80" s="774"/>
      <c r="CC80" s="774"/>
      <c r="CD80" s="774"/>
      <c r="CE80" s="774"/>
      <c r="CF80" s="774"/>
      <c r="CG80" s="774"/>
      <c r="CH80" s="774"/>
      <c r="CI80" s="774"/>
      <c r="CJ80" s="774"/>
      <c r="CK80" s="774"/>
      <c r="CL80" s="774"/>
      <c r="CM80" s="774"/>
      <c r="CN80" s="774"/>
      <c r="CO80" s="774"/>
      <c r="CP80" s="774"/>
      <c r="CQ80" s="774"/>
      <c r="CR80" s="774"/>
      <c r="CS80" s="774"/>
      <c r="CT80" s="774"/>
      <c r="CU80" s="774"/>
      <c r="CV80" s="774"/>
      <c r="CW80" s="774"/>
      <c r="CX80" s="774"/>
      <c r="CY80" s="774"/>
      <c r="CZ80" s="774"/>
      <c r="DA80" s="774"/>
      <c r="DB80" s="774"/>
      <c r="DC80" s="774"/>
      <c r="DD80" s="774"/>
      <c r="DE80" s="774"/>
      <c r="DF80" s="774"/>
      <c r="DG80" s="774"/>
      <c r="DH80" s="774"/>
      <c r="DI80" s="774"/>
      <c r="DJ80" s="774"/>
      <c r="DK80" s="774"/>
      <c r="DL80" s="774"/>
      <c r="DM80" s="774"/>
      <c r="DN80" s="774"/>
      <c r="DO80" s="774"/>
      <c r="DP80" s="774"/>
      <c r="DQ80" s="774"/>
      <c r="DR80" s="774"/>
      <c r="DS80" s="774"/>
      <c r="DT80" s="774"/>
      <c r="DU80" s="774"/>
      <c r="DV80" s="774"/>
      <c r="DW80" s="774"/>
      <c r="DX80" s="774"/>
      <c r="DY80" s="774"/>
      <c r="DZ80" s="774"/>
      <c r="EA80" s="774"/>
      <c r="EB80" s="774"/>
      <c r="EC80" s="774"/>
      <c r="ED80" s="774"/>
      <c r="EE80" s="774"/>
      <c r="EF80" s="774"/>
      <c r="EG80" s="774"/>
      <c r="EH80" s="774"/>
      <c r="EI80" s="774"/>
      <c r="EJ80" s="774"/>
      <c r="EK80" s="774"/>
      <c r="EL80" s="774"/>
      <c r="EM80" s="774"/>
      <c r="EN80" s="774"/>
      <c r="EO80" s="774"/>
      <c r="EP80" s="774"/>
      <c r="EQ80" s="774"/>
      <c r="ER80" s="774"/>
      <c r="ES80" s="774"/>
      <c r="ET80" s="774"/>
      <c r="EU80" s="774"/>
      <c r="EV80" s="774"/>
      <c r="EW80" s="774"/>
      <c r="EX80" s="774"/>
      <c r="EY80" s="774"/>
      <c r="EZ80" s="774"/>
      <c r="FA80" s="774"/>
      <c r="FB80" s="774"/>
      <c r="FC80" s="774"/>
      <c r="FD80" s="774"/>
      <c r="FE80" s="774"/>
      <c r="FF80" s="774"/>
      <c r="FG80" s="774"/>
      <c r="FH80" s="774"/>
      <c r="FI80" s="774"/>
      <c r="FJ80" s="774"/>
      <c r="FK80" s="774"/>
      <c r="FL80" s="774"/>
      <c r="FM80" s="774"/>
      <c r="FN80" s="774"/>
      <c r="FO80" s="774"/>
      <c r="FP80" s="774"/>
      <c r="FQ80" s="774"/>
      <c r="FR80" s="774"/>
      <c r="FS80" s="774"/>
      <c r="FT80" s="774"/>
      <c r="FU80" s="774"/>
      <c r="FV80" s="774"/>
      <c r="FW80" s="774"/>
      <c r="FX80" s="774"/>
      <c r="FY80" s="774"/>
      <c r="FZ80" s="774"/>
      <c r="GA80" s="774"/>
      <c r="GB80" s="774"/>
      <c r="GC80" s="774"/>
      <c r="GD80" s="774"/>
      <c r="GE80" s="774"/>
      <c r="GF80" s="774"/>
      <c r="GG80" s="774"/>
      <c r="GH80" s="774"/>
      <c r="GI80" s="774"/>
      <c r="GJ80" s="774"/>
      <c r="GK80" s="774"/>
      <c r="GL80" s="774"/>
      <c r="GM80" s="774"/>
      <c r="GN80" s="774"/>
      <c r="GO80" s="774"/>
      <c r="GP80" s="774"/>
      <c r="GQ80" s="774"/>
      <c r="GR80" s="774"/>
      <c r="GS80" s="774"/>
      <c r="GT80" s="774"/>
      <c r="GU80" s="774"/>
      <c r="GV80" s="774"/>
      <c r="GW80" s="774"/>
      <c r="GX80" s="774"/>
      <c r="GY80" s="774"/>
      <c r="GZ80" s="774"/>
      <c r="HA80" s="774"/>
      <c r="HB80" s="774"/>
      <c r="HC80" s="774"/>
      <c r="HD80" s="774"/>
      <c r="HE80" s="774"/>
      <c r="HF80" s="774"/>
      <c r="HG80" s="774"/>
      <c r="HH80" s="774"/>
      <c r="HI80" s="774"/>
      <c r="HJ80" s="774"/>
      <c r="HK80" s="774"/>
      <c r="HL80" s="774"/>
      <c r="HM80" s="774"/>
      <c r="HN80" s="774"/>
      <c r="HO80" s="774"/>
      <c r="HP80" s="774"/>
      <c r="HQ80" s="774"/>
      <c r="HR80" s="774"/>
      <c r="HS80" s="774"/>
      <c r="HT80" s="774"/>
      <c r="HU80" s="774"/>
      <c r="HV80" s="774"/>
      <c r="HW80" s="774"/>
      <c r="HX80" s="774"/>
      <c r="HY80" s="774"/>
      <c r="HZ80" s="774"/>
      <c r="IA80" s="774"/>
      <c r="IB80" s="774"/>
      <c r="IC80" s="774"/>
      <c r="ID80" s="774"/>
      <c r="IE80" s="774"/>
    </row>
  </sheetData>
  <mergeCells count="64">
    <mergeCell ref="P1:S1"/>
    <mergeCell ref="DX80:EI80"/>
    <mergeCell ref="IB80:IE80"/>
    <mergeCell ref="GF80:GQ80"/>
    <mergeCell ref="HD80:HO80"/>
    <mergeCell ref="HP80:IA80"/>
    <mergeCell ref="GR80:HC80"/>
    <mergeCell ref="EV80:FG80"/>
    <mergeCell ref="FH80:FS80"/>
    <mergeCell ref="EJ80:EU80"/>
    <mergeCell ref="FT80:GE80"/>
    <mergeCell ref="S6:S7"/>
    <mergeCell ref="IB79:IE79"/>
    <mergeCell ref="HP79:IA79"/>
    <mergeCell ref="DX79:EI79"/>
    <mergeCell ref="CZ79:DK79"/>
    <mergeCell ref="HD79:HO79"/>
    <mergeCell ref="GR79:HC79"/>
    <mergeCell ref="FH79:FS79"/>
    <mergeCell ref="FT79:GE79"/>
    <mergeCell ref="GF79:GQ79"/>
    <mergeCell ref="EJ79:EU79"/>
    <mergeCell ref="EV79:FG79"/>
    <mergeCell ref="T79:AE79"/>
    <mergeCell ref="BD79:BO79"/>
    <mergeCell ref="CB79:CM79"/>
    <mergeCell ref="BP79:CA79"/>
    <mergeCell ref="CN80:CY80"/>
    <mergeCell ref="DL79:DW79"/>
    <mergeCell ref="BP80:CA80"/>
    <mergeCell ref="CB80:CM80"/>
    <mergeCell ref="S52:S53"/>
    <mergeCell ref="T80:AE80"/>
    <mergeCell ref="AF80:AQ80"/>
    <mergeCell ref="AR80:BC80"/>
    <mergeCell ref="BD80:BO80"/>
    <mergeCell ref="AR79:BC79"/>
    <mergeCell ref="CN79:CY79"/>
    <mergeCell ref="CZ80:DK80"/>
    <mergeCell ref="DL80:DW80"/>
    <mergeCell ref="AF79:AQ79"/>
    <mergeCell ref="A79:N79"/>
    <mergeCell ref="A78:N78"/>
    <mergeCell ref="A40:B43"/>
    <mergeCell ref="A80:N80"/>
    <mergeCell ref="A28:B31"/>
    <mergeCell ref="A60:B62"/>
    <mergeCell ref="A72:B76"/>
    <mergeCell ref="A77:C77"/>
    <mergeCell ref="A53:C53"/>
    <mergeCell ref="B63:B65"/>
    <mergeCell ref="A54:B59"/>
    <mergeCell ref="A36:B39"/>
    <mergeCell ref="A48:C48"/>
    <mergeCell ref="A69:B71"/>
    <mergeCell ref="A32:B35"/>
    <mergeCell ref="A7:C7"/>
    <mergeCell ref="B66:B68"/>
    <mergeCell ref="A16:B19"/>
    <mergeCell ref="A12:B15"/>
    <mergeCell ref="A8:B11"/>
    <mergeCell ref="A20:B23"/>
    <mergeCell ref="A24:B27"/>
    <mergeCell ref="A44:B47"/>
  </mergeCells>
  <phoneticPr fontId="3"/>
  <printOptions horizontalCentered="1"/>
  <pageMargins left="0.78740157480314965" right="0.78740157480314965" top="0.78740157480314965" bottom="0.78740157480314965" header="0.31496062992125984" footer="0.27559055118110237"/>
  <pageSetup paperSize="8" scale="89" fitToHeight="0" orientation="landscape" r:id="rId1"/>
  <headerFooter alignWithMargins="0"/>
  <rowBreaks count="1" manualBreakCount="1">
    <brk id="49" max="18"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7"/>
  <sheetViews>
    <sheetView view="pageBreakPreview" zoomScale="85" zoomScaleNormal="100" zoomScaleSheetLayoutView="85" workbookViewId="0">
      <selection activeCell="H10" sqref="H10"/>
    </sheetView>
  </sheetViews>
  <sheetFormatPr defaultColWidth="9" defaultRowHeight="13.5"/>
  <cols>
    <col min="1" max="1" width="4.875" style="9" customWidth="1"/>
    <col min="2" max="2" width="19.375" style="9" customWidth="1"/>
    <col min="3" max="3" width="9" style="10"/>
    <col min="4" max="4" width="24.625" style="9" customWidth="1"/>
    <col min="5" max="5" width="47.875" style="9" customWidth="1"/>
    <col min="6" max="16384" width="9" style="9"/>
  </cols>
  <sheetData>
    <row r="1" spans="1:5">
      <c r="E1" s="603" t="s">
        <v>771</v>
      </c>
    </row>
    <row r="2" spans="1:5" ht="14.25">
      <c r="A2" s="22" t="s">
        <v>666</v>
      </c>
      <c r="B2" s="1"/>
      <c r="C2" s="6"/>
      <c r="D2" s="8"/>
      <c r="E2" s="8"/>
    </row>
    <row r="3" spans="1:5" ht="14.25">
      <c r="A3" s="1"/>
      <c r="B3" s="1"/>
      <c r="C3" s="6"/>
      <c r="D3" s="8"/>
      <c r="E3" s="8"/>
    </row>
    <row r="4" spans="1:5" s="7" customFormat="1" ht="13.5" customHeight="1">
      <c r="A4" s="790" t="s">
        <v>667</v>
      </c>
      <c r="B4" s="791"/>
      <c r="C4" s="791"/>
      <c r="D4" s="791"/>
      <c r="E4" s="791"/>
    </row>
    <row r="5" spans="1:5" s="430" customFormat="1">
      <c r="C5" s="452"/>
      <c r="E5" s="453" t="s">
        <v>668</v>
      </c>
    </row>
    <row r="6" spans="1:5" s="445" customFormat="1" ht="13.5" customHeight="1">
      <c r="A6" s="792" t="s">
        <v>627</v>
      </c>
      <c r="B6" s="793"/>
      <c r="C6" s="444" t="s">
        <v>669</v>
      </c>
      <c r="D6" s="444" t="s">
        <v>670</v>
      </c>
      <c r="E6" s="444" t="s">
        <v>671</v>
      </c>
    </row>
    <row r="7" spans="1:5" s="445" customFormat="1" ht="20.25" customHeight="1">
      <c r="A7" s="785" t="s">
        <v>672</v>
      </c>
      <c r="B7" s="786"/>
      <c r="C7" s="446" t="s">
        <v>644</v>
      </c>
      <c r="D7" s="447"/>
      <c r="E7" s="447"/>
    </row>
    <row r="8" spans="1:5" s="445" customFormat="1" ht="20.25" customHeight="1">
      <c r="A8" s="787"/>
      <c r="B8" s="788"/>
      <c r="C8" s="446" t="s">
        <v>645</v>
      </c>
      <c r="D8" s="447"/>
      <c r="E8" s="447"/>
    </row>
    <row r="9" spans="1:5" s="445" customFormat="1" ht="20.25" customHeight="1">
      <c r="A9" s="787"/>
      <c r="B9" s="789"/>
      <c r="C9" s="446" t="s">
        <v>562</v>
      </c>
      <c r="D9" s="447"/>
      <c r="E9" s="447"/>
    </row>
    <row r="10" spans="1:5" s="445" customFormat="1" ht="20.25" customHeight="1">
      <c r="A10" s="785" t="s">
        <v>646</v>
      </c>
      <c r="B10" s="799"/>
      <c r="C10" s="446" t="s">
        <v>644</v>
      </c>
      <c r="D10" s="447"/>
      <c r="E10" s="447"/>
    </row>
    <row r="11" spans="1:5" s="445" customFormat="1" ht="20.25" customHeight="1">
      <c r="A11" s="785"/>
      <c r="B11" s="799"/>
      <c r="C11" s="446" t="s">
        <v>645</v>
      </c>
      <c r="D11" s="447"/>
      <c r="E11" s="447"/>
    </row>
    <row r="12" spans="1:5" s="445" customFormat="1" ht="20.25" customHeight="1">
      <c r="A12" s="785"/>
      <c r="B12" s="783"/>
      <c r="C12" s="446" t="s">
        <v>562</v>
      </c>
      <c r="D12" s="447"/>
      <c r="E12" s="447"/>
    </row>
    <row r="13" spans="1:5" s="445" customFormat="1" ht="20.25" customHeight="1">
      <c r="A13" s="785" t="s">
        <v>647</v>
      </c>
      <c r="B13" s="799"/>
      <c r="C13" s="446" t="s">
        <v>644</v>
      </c>
      <c r="D13" s="447"/>
      <c r="E13" s="447"/>
    </row>
    <row r="14" spans="1:5" s="445" customFormat="1" ht="20.25" customHeight="1">
      <c r="A14" s="785"/>
      <c r="B14" s="799"/>
      <c r="C14" s="446" t="s">
        <v>645</v>
      </c>
      <c r="D14" s="447"/>
      <c r="E14" s="447"/>
    </row>
    <row r="15" spans="1:5" s="445" customFormat="1" ht="20.25" customHeight="1">
      <c r="A15" s="785"/>
      <c r="B15" s="783"/>
      <c r="C15" s="446" t="s">
        <v>562</v>
      </c>
      <c r="D15" s="447"/>
      <c r="E15" s="447"/>
    </row>
    <row r="16" spans="1:5" s="445" customFormat="1" ht="20.25" customHeight="1">
      <c r="A16" s="785" t="s">
        <v>648</v>
      </c>
      <c r="B16" s="786"/>
      <c r="C16" s="448" t="s">
        <v>644</v>
      </c>
      <c r="D16" s="449"/>
      <c r="E16" s="449"/>
    </row>
    <row r="17" spans="1:5" s="445" customFormat="1" ht="20.25" customHeight="1">
      <c r="A17" s="787"/>
      <c r="B17" s="788"/>
      <c r="C17" s="446" t="s">
        <v>645</v>
      </c>
      <c r="D17" s="447"/>
      <c r="E17" s="447"/>
    </row>
    <row r="18" spans="1:5" s="445" customFormat="1" ht="20.25" customHeight="1">
      <c r="A18" s="787"/>
      <c r="B18" s="789"/>
      <c r="C18" s="446" t="s">
        <v>562</v>
      </c>
      <c r="D18" s="447"/>
      <c r="E18" s="447"/>
    </row>
    <row r="19" spans="1:5" s="445" customFormat="1" ht="20.25" customHeight="1">
      <c r="A19" s="785" t="s">
        <v>649</v>
      </c>
      <c r="B19" s="786"/>
      <c r="C19" s="446" t="s">
        <v>644</v>
      </c>
      <c r="D19" s="447"/>
      <c r="E19" s="447"/>
    </row>
    <row r="20" spans="1:5" s="445" customFormat="1" ht="20.25" customHeight="1">
      <c r="A20" s="787"/>
      <c r="B20" s="788"/>
      <c r="C20" s="446" t="s">
        <v>645</v>
      </c>
      <c r="D20" s="447"/>
      <c r="E20" s="447"/>
    </row>
    <row r="21" spans="1:5" s="445" customFormat="1" ht="20.25" customHeight="1">
      <c r="A21" s="787"/>
      <c r="B21" s="789"/>
      <c r="C21" s="446" t="s">
        <v>562</v>
      </c>
      <c r="D21" s="447"/>
      <c r="E21" s="447"/>
    </row>
    <row r="22" spans="1:5" s="445" customFormat="1" ht="20.25" customHeight="1">
      <c r="A22" s="785" t="s">
        <v>650</v>
      </c>
      <c r="B22" s="786"/>
      <c r="C22" s="446" t="s">
        <v>644</v>
      </c>
      <c r="D22" s="447"/>
      <c r="E22" s="447"/>
    </row>
    <row r="23" spans="1:5" s="445" customFormat="1" ht="20.25" customHeight="1">
      <c r="A23" s="787"/>
      <c r="B23" s="788"/>
      <c r="C23" s="446" t="s">
        <v>645</v>
      </c>
      <c r="D23" s="447"/>
      <c r="E23" s="447"/>
    </row>
    <row r="24" spans="1:5" s="445" customFormat="1" ht="20.25" customHeight="1">
      <c r="A24" s="787"/>
      <c r="B24" s="789"/>
      <c r="C24" s="446" t="s">
        <v>562</v>
      </c>
      <c r="D24" s="447"/>
      <c r="E24" s="447"/>
    </row>
    <row r="25" spans="1:5" s="445" customFormat="1" ht="20.25" customHeight="1">
      <c r="A25" s="785" t="s">
        <v>651</v>
      </c>
      <c r="B25" s="794"/>
      <c r="C25" s="448" t="s">
        <v>644</v>
      </c>
      <c r="D25" s="449"/>
      <c r="E25" s="449"/>
    </row>
    <row r="26" spans="1:5" s="445" customFormat="1" ht="20.25" customHeight="1">
      <c r="A26" s="795"/>
      <c r="B26" s="796"/>
      <c r="C26" s="446" t="s">
        <v>645</v>
      </c>
      <c r="D26" s="447"/>
      <c r="E26" s="447"/>
    </row>
    <row r="27" spans="1:5" s="445" customFormat="1" ht="20.25" customHeight="1">
      <c r="A27" s="797"/>
      <c r="B27" s="798"/>
      <c r="C27" s="446" t="s">
        <v>562</v>
      </c>
      <c r="D27" s="447"/>
      <c r="E27" s="447"/>
    </row>
    <row r="28" spans="1:5" s="445" customFormat="1" ht="20.25" customHeight="1">
      <c r="A28" s="785" t="s">
        <v>652</v>
      </c>
      <c r="B28" s="794"/>
      <c r="C28" s="448" t="s">
        <v>644</v>
      </c>
      <c r="D28" s="449"/>
      <c r="E28" s="449"/>
    </row>
    <row r="29" spans="1:5" s="445" customFormat="1" ht="20.25" customHeight="1">
      <c r="A29" s="795"/>
      <c r="B29" s="796"/>
      <c r="C29" s="446" t="s">
        <v>645</v>
      </c>
      <c r="D29" s="447"/>
      <c r="E29" s="447"/>
    </row>
    <row r="30" spans="1:5" s="445" customFormat="1" ht="20.25" customHeight="1">
      <c r="A30" s="797"/>
      <c r="B30" s="798"/>
      <c r="C30" s="446" t="s">
        <v>562</v>
      </c>
      <c r="D30" s="447"/>
      <c r="E30" s="447"/>
    </row>
    <row r="31" spans="1:5" s="445" customFormat="1" ht="20.25" customHeight="1">
      <c r="A31" s="785" t="s">
        <v>673</v>
      </c>
      <c r="B31" s="786"/>
      <c r="C31" s="448" t="s">
        <v>644</v>
      </c>
      <c r="D31" s="449"/>
      <c r="E31" s="449"/>
    </row>
    <row r="32" spans="1:5" s="445" customFormat="1" ht="20.25" customHeight="1">
      <c r="A32" s="787"/>
      <c r="B32" s="788"/>
      <c r="C32" s="446" t="s">
        <v>645</v>
      </c>
      <c r="D32" s="447"/>
      <c r="E32" s="447"/>
    </row>
    <row r="33" spans="1:5" s="445" customFormat="1" ht="20.25" customHeight="1">
      <c r="A33" s="787"/>
      <c r="B33" s="789"/>
      <c r="C33" s="446" t="s">
        <v>562</v>
      </c>
      <c r="D33" s="447"/>
      <c r="E33" s="447"/>
    </row>
    <row r="34" spans="1:5" s="445" customFormat="1" ht="20.25" customHeight="1">
      <c r="A34" s="783" t="s">
        <v>654</v>
      </c>
      <c r="B34" s="784"/>
      <c r="C34" s="450" t="s">
        <v>644</v>
      </c>
      <c r="D34" s="451"/>
      <c r="E34" s="451"/>
    </row>
    <row r="35" spans="1:5" s="445" customFormat="1" ht="20.25" customHeight="1">
      <c r="A35" s="784"/>
      <c r="B35" s="784"/>
      <c r="C35" s="450" t="s">
        <v>645</v>
      </c>
      <c r="D35" s="451"/>
      <c r="E35" s="451"/>
    </row>
    <row r="36" spans="1:5" s="445" customFormat="1" ht="20.25" customHeight="1">
      <c r="A36" s="784"/>
      <c r="B36" s="784"/>
      <c r="C36" s="450" t="s">
        <v>562</v>
      </c>
      <c r="D36" s="451"/>
      <c r="E36" s="451"/>
    </row>
    <row r="37" spans="1:5" s="445" customFormat="1">
      <c r="A37" s="454"/>
      <c r="B37" s="454"/>
      <c r="C37" s="455"/>
      <c r="D37" s="456"/>
      <c r="E37" s="456"/>
    </row>
    <row r="38" spans="1:5" s="7" customFormat="1" ht="13.5" customHeight="1">
      <c r="A38" s="37" t="s">
        <v>674</v>
      </c>
      <c r="B38" s="34"/>
      <c r="C38" s="34"/>
      <c r="D38" s="34"/>
      <c r="E38" s="34"/>
    </row>
    <row r="39" spans="1:5">
      <c r="A39" s="8"/>
      <c r="B39" s="8"/>
      <c r="C39" s="45"/>
      <c r="D39" s="8"/>
      <c r="E39" s="453" t="s">
        <v>668</v>
      </c>
    </row>
    <row r="40" spans="1:5" s="445" customFormat="1" ht="13.5" customHeight="1">
      <c r="A40" s="792" t="s">
        <v>627</v>
      </c>
      <c r="B40" s="793"/>
      <c r="C40" s="457" t="s">
        <v>669</v>
      </c>
      <c r="D40" s="457" t="s">
        <v>675</v>
      </c>
      <c r="E40" s="457" t="s">
        <v>671</v>
      </c>
    </row>
    <row r="41" spans="1:5" s="445" customFormat="1" ht="20.25" customHeight="1">
      <c r="A41" s="785" t="s">
        <v>676</v>
      </c>
      <c r="B41" s="786"/>
      <c r="C41" s="446" t="s">
        <v>644</v>
      </c>
      <c r="D41" s="447"/>
      <c r="E41" s="447"/>
    </row>
    <row r="42" spans="1:5" s="445" customFormat="1" ht="20.25" customHeight="1">
      <c r="A42" s="787"/>
      <c r="B42" s="788"/>
      <c r="C42" s="446" t="s">
        <v>645</v>
      </c>
      <c r="D42" s="447"/>
      <c r="E42" s="447"/>
    </row>
    <row r="43" spans="1:5" s="445" customFormat="1" ht="20.25" customHeight="1">
      <c r="A43" s="787"/>
      <c r="B43" s="788"/>
      <c r="C43" s="446" t="s">
        <v>656</v>
      </c>
      <c r="D43" s="447"/>
      <c r="E43" s="447"/>
    </row>
    <row r="44" spans="1:5" s="445" customFormat="1" ht="36" customHeight="1">
      <c r="A44" s="787"/>
      <c r="B44" s="788"/>
      <c r="C44" s="446" t="s">
        <v>657</v>
      </c>
      <c r="D44" s="447"/>
      <c r="E44" s="447"/>
    </row>
    <row r="45" spans="1:5" s="445" customFormat="1" ht="20.25" customHeight="1">
      <c r="A45" s="800"/>
      <c r="B45" s="789"/>
      <c r="C45" s="446" t="s">
        <v>562</v>
      </c>
      <c r="D45" s="447"/>
      <c r="E45" s="447"/>
    </row>
    <row r="46" spans="1:5" s="445" customFormat="1" ht="20.25" customHeight="1">
      <c r="A46" s="785" t="s">
        <v>677</v>
      </c>
      <c r="B46" s="786"/>
      <c r="C46" s="446" t="s">
        <v>645</v>
      </c>
      <c r="D46" s="447"/>
      <c r="E46" s="447"/>
    </row>
    <row r="47" spans="1:5" s="445" customFormat="1" ht="20.25" customHeight="1">
      <c r="A47" s="787"/>
      <c r="B47" s="789"/>
      <c r="C47" s="446" t="s">
        <v>562</v>
      </c>
      <c r="D47" s="447"/>
      <c r="E47" s="447"/>
    </row>
    <row r="48" spans="1:5" s="445" customFormat="1" ht="20.25" customHeight="1">
      <c r="A48" s="458"/>
      <c r="B48" s="799" t="s">
        <v>659</v>
      </c>
      <c r="C48" s="446" t="s">
        <v>645</v>
      </c>
      <c r="D48" s="447"/>
      <c r="E48" s="447"/>
    </row>
    <row r="49" spans="1:5" s="445" customFormat="1" ht="20.25" customHeight="1">
      <c r="A49" s="458"/>
      <c r="B49" s="801"/>
      <c r="C49" s="446" t="s">
        <v>562</v>
      </c>
      <c r="D49" s="447"/>
      <c r="E49" s="447"/>
    </row>
    <row r="50" spans="1:5" s="445" customFormat="1" ht="20.25" customHeight="1">
      <c r="A50" s="458"/>
      <c r="B50" s="799" t="s">
        <v>660</v>
      </c>
      <c r="C50" s="446" t="s">
        <v>645</v>
      </c>
      <c r="D50" s="447"/>
      <c r="E50" s="447"/>
    </row>
    <row r="51" spans="1:5" s="445" customFormat="1" ht="20.25" customHeight="1">
      <c r="A51" s="459"/>
      <c r="B51" s="801"/>
      <c r="C51" s="446" t="s">
        <v>562</v>
      </c>
      <c r="D51" s="447"/>
      <c r="E51" s="447"/>
    </row>
    <row r="52" spans="1:5" s="430" customFormat="1" ht="20.25" customHeight="1">
      <c r="A52" s="785" t="s">
        <v>661</v>
      </c>
      <c r="B52" s="794"/>
      <c r="C52" s="446" t="s">
        <v>645</v>
      </c>
      <c r="D52" s="447"/>
      <c r="E52" s="447"/>
    </row>
    <row r="53" spans="1:5" s="430" customFormat="1" ht="20.25" customHeight="1">
      <c r="A53" s="797"/>
      <c r="B53" s="798"/>
      <c r="C53" s="446" t="s">
        <v>562</v>
      </c>
      <c r="D53" s="447"/>
      <c r="E53" s="447"/>
    </row>
    <row r="54" spans="1:5" s="430" customFormat="1" ht="20.25" customHeight="1">
      <c r="A54" s="785" t="s">
        <v>678</v>
      </c>
      <c r="B54" s="786"/>
      <c r="C54" s="446" t="s">
        <v>644</v>
      </c>
      <c r="D54" s="447"/>
      <c r="E54" s="447"/>
    </row>
    <row r="55" spans="1:5" s="430" customFormat="1" ht="20.25" customHeight="1">
      <c r="A55" s="787"/>
      <c r="B55" s="788"/>
      <c r="C55" s="446" t="s">
        <v>645</v>
      </c>
      <c r="D55" s="447"/>
      <c r="E55" s="447"/>
    </row>
    <row r="56" spans="1:5" s="430" customFormat="1" ht="20.25" customHeight="1">
      <c r="A56" s="787"/>
      <c r="B56" s="788"/>
      <c r="C56" s="446" t="s">
        <v>656</v>
      </c>
      <c r="D56" s="447"/>
      <c r="E56" s="447"/>
    </row>
    <row r="57" spans="1:5" s="430" customFormat="1" ht="20.25" customHeight="1">
      <c r="A57" s="800"/>
      <c r="B57" s="789"/>
      <c r="C57" s="446" t="s">
        <v>562</v>
      </c>
      <c r="D57" s="447"/>
      <c r="E57" s="447"/>
    </row>
    <row r="58" spans="1:5" s="430" customFormat="1" ht="13.5" customHeight="1">
      <c r="A58" s="460" t="s">
        <v>663</v>
      </c>
      <c r="B58" s="460"/>
    </row>
    <row r="59" spans="1:5" s="430" customFormat="1">
      <c r="A59" s="460" t="s">
        <v>679</v>
      </c>
      <c r="B59" s="460"/>
    </row>
    <row r="60" spans="1:5" s="430" customFormat="1">
      <c r="A60" s="460" t="s">
        <v>680</v>
      </c>
      <c r="B60" s="460"/>
    </row>
    <row r="61" spans="1:5" s="430" customFormat="1">
      <c r="A61" s="460" t="s">
        <v>665</v>
      </c>
      <c r="C61" s="452"/>
    </row>
    <row r="63" spans="1:5">
      <c r="A63" s="12"/>
      <c r="B63" s="8"/>
      <c r="C63" s="45"/>
      <c r="D63" s="8"/>
      <c r="E63" s="8"/>
    </row>
    <row r="64" spans="1:5">
      <c r="A64" s="12"/>
      <c r="B64" s="8"/>
      <c r="C64" s="45"/>
      <c r="D64" s="8"/>
      <c r="E64" s="8"/>
    </row>
    <row r="65" spans="1:5">
      <c r="A65" s="12"/>
      <c r="B65" s="8"/>
      <c r="C65" s="45"/>
      <c r="D65" s="8"/>
      <c r="E65" s="8"/>
    </row>
    <row r="66" spans="1:5">
      <c r="A66" s="12"/>
    </row>
    <row r="67" spans="1:5">
      <c r="A67" s="12"/>
    </row>
  </sheetData>
  <mergeCells count="19">
    <mergeCell ref="A54:B57"/>
    <mergeCell ref="A46:B47"/>
    <mergeCell ref="A40:B40"/>
    <mergeCell ref="A41:B45"/>
    <mergeCell ref="B50:B51"/>
    <mergeCell ref="B48:B49"/>
    <mergeCell ref="A52:B53"/>
    <mergeCell ref="A34:B36"/>
    <mergeCell ref="A31:B33"/>
    <mergeCell ref="A4:E4"/>
    <mergeCell ref="A6:B6"/>
    <mergeCell ref="A22:B24"/>
    <mergeCell ref="A28:B30"/>
    <mergeCell ref="A7:B9"/>
    <mergeCell ref="A10:B12"/>
    <mergeCell ref="A13:B15"/>
    <mergeCell ref="A16:B18"/>
    <mergeCell ref="A19:B21"/>
    <mergeCell ref="A25:B27"/>
  </mergeCells>
  <phoneticPr fontId="3"/>
  <printOptions horizontalCentered="1"/>
  <pageMargins left="0.78740157480314965" right="0.78740157480314965" top="0.78740157480314965" bottom="0.78740157480314965" header="0.51181102362204722" footer="0.51181102362204722"/>
  <pageSetup paperSize="9" scale="76" fitToHeight="0" orientation="portrait" r:id="rId1"/>
  <headerFooter alignWithMargins="0"/>
  <rowBreaks count="1" manualBreakCount="1">
    <brk id="3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C0D48-A7EE-419F-A94C-4B3B81040AF7}">
  <dimension ref="B1:Q80"/>
  <sheetViews>
    <sheetView showGridLines="0" view="pageBreakPreview" topLeftCell="A34" zoomScale="130" zoomScaleNormal="100" zoomScaleSheetLayoutView="130" workbookViewId="0">
      <selection activeCell="E34" sqref="E34:F34"/>
    </sheetView>
  </sheetViews>
  <sheetFormatPr defaultColWidth="9" defaultRowHeight="12"/>
  <cols>
    <col min="1" max="1" width="1.375" style="315" customWidth="1"/>
    <col min="2" max="2" width="3.25" style="315" customWidth="1"/>
    <col min="3" max="3" width="14.625" style="315" customWidth="1"/>
    <col min="4" max="4" width="3.25" style="315" customWidth="1"/>
    <col min="5" max="5" width="13.75" style="315" customWidth="1"/>
    <col min="6" max="6" width="3.125" style="315" bestFit="1" customWidth="1"/>
    <col min="7" max="7" width="13.75" style="315" customWidth="1"/>
    <col min="8" max="8" width="3.125" style="315" bestFit="1" customWidth="1"/>
    <col min="9" max="9" width="13.75" style="315" customWidth="1"/>
    <col min="10" max="10" width="3.125" style="315" bestFit="1" customWidth="1"/>
    <col min="11" max="11" width="11" style="315" customWidth="1"/>
    <col min="12" max="12" width="9.25" style="315" customWidth="1"/>
    <col min="13" max="13" width="1.375" style="315" customWidth="1"/>
    <col min="14" max="16384" width="9" style="315"/>
  </cols>
  <sheetData>
    <row r="1" spans="2:12" ht="13.5">
      <c r="I1" s="670" t="s">
        <v>771</v>
      </c>
      <c r="J1" s="630"/>
      <c r="K1" s="630"/>
      <c r="L1" s="630"/>
    </row>
    <row r="2" spans="2:12" ht="13.5">
      <c r="B2" s="660" t="s">
        <v>746</v>
      </c>
      <c r="C2" s="660"/>
      <c r="D2" s="660"/>
      <c r="E2" s="660"/>
      <c r="F2" s="660"/>
      <c r="G2" s="660"/>
      <c r="H2" s="660"/>
      <c r="I2" s="660"/>
      <c r="J2" s="660"/>
      <c r="K2" s="660"/>
      <c r="L2" s="660"/>
    </row>
    <row r="3" spans="2:12" ht="19.5" hidden="1">
      <c r="B3" s="661"/>
      <c r="C3" s="661"/>
      <c r="D3" s="661"/>
      <c r="E3" s="661"/>
      <c r="F3" s="661"/>
      <c r="G3" s="661"/>
      <c r="H3" s="661"/>
      <c r="I3" s="661"/>
      <c r="J3" s="661"/>
      <c r="K3" s="661"/>
      <c r="L3" s="661"/>
    </row>
    <row r="4" spans="2:12" ht="19.5">
      <c r="B4" s="572"/>
      <c r="C4" s="572"/>
      <c r="D4" s="572"/>
      <c r="E4" s="572"/>
      <c r="F4" s="572"/>
      <c r="G4" s="572"/>
      <c r="H4" s="572"/>
      <c r="I4" s="572"/>
      <c r="J4" s="572"/>
      <c r="K4" s="572"/>
      <c r="L4" s="572"/>
    </row>
    <row r="5" spans="2:12">
      <c r="J5" s="316" t="s">
        <v>70</v>
      </c>
    </row>
    <row r="6" spans="2:12">
      <c r="B6" s="652" t="s">
        <v>26</v>
      </c>
      <c r="C6" s="653"/>
      <c r="D6" s="654"/>
      <c r="E6" s="651" t="s">
        <v>27</v>
      </c>
      <c r="F6" s="651"/>
      <c r="G6" s="651" t="s">
        <v>3</v>
      </c>
      <c r="H6" s="651"/>
      <c r="I6" s="651" t="s">
        <v>28</v>
      </c>
      <c r="J6" s="651"/>
    </row>
    <row r="7" spans="2:12" ht="13.5">
      <c r="B7" s="657" t="s">
        <v>71</v>
      </c>
      <c r="C7" s="658"/>
      <c r="D7" s="656"/>
      <c r="E7" s="317">
        <f>ROUNDDOWN(I7/1.1,0)</f>
        <v>0</v>
      </c>
      <c r="F7" s="318" t="s">
        <v>6</v>
      </c>
      <c r="G7" s="317">
        <f>I7-E7</f>
        <v>0</v>
      </c>
      <c r="H7" s="318" t="s">
        <v>6</v>
      </c>
      <c r="I7" s="317">
        <f>E37+G57</f>
        <v>0</v>
      </c>
      <c r="J7" s="318" t="s">
        <v>6</v>
      </c>
    </row>
    <row r="8" spans="2:12" ht="13.5">
      <c r="B8" s="657" t="s">
        <v>72</v>
      </c>
      <c r="C8" s="658"/>
      <c r="D8" s="656"/>
      <c r="E8" s="317">
        <f>ROUNDDOWN(I8/1.1,0)</f>
        <v>0</v>
      </c>
      <c r="F8" s="318" t="s">
        <v>6</v>
      </c>
      <c r="G8" s="317">
        <f>I8-E8</f>
        <v>0</v>
      </c>
      <c r="H8" s="318" t="s">
        <v>6</v>
      </c>
      <c r="I8" s="317">
        <f>G37+G64</f>
        <v>0</v>
      </c>
      <c r="J8" s="318" t="s">
        <v>6</v>
      </c>
    </row>
    <row r="9" spans="2:12" ht="13.5">
      <c r="B9" s="657" t="s">
        <v>73</v>
      </c>
      <c r="C9" s="658"/>
      <c r="D9" s="656"/>
      <c r="E9" s="317">
        <f>ROUNDDOWN(I9/1.1,0)</f>
        <v>0</v>
      </c>
      <c r="F9" s="318" t="s">
        <v>6</v>
      </c>
      <c r="G9" s="317">
        <f>I9-E9</f>
        <v>0</v>
      </c>
      <c r="H9" s="318" t="s">
        <v>6</v>
      </c>
      <c r="I9" s="317">
        <f>I37+G71</f>
        <v>0</v>
      </c>
      <c r="J9" s="318" t="s">
        <v>6</v>
      </c>
    </row>
    <row r="10" spans="2:12" ht="14.25" thickBot="1">
      <c r="B10" s="657" t="s">
        <v>74</v>
      </c>
      <c r="C10" s="658"/>
      <c r="D10" s="656"/>
      <c r="E10" s="320">
        <f>ROUNDDOWN(I10/1.1,0)</f>
        <v>0</v>
      </c>
      <c r="F10" s="321" t="s">
        <v>6</v>
      </c>
      <c r="G10" s="320">
        <f>I10-E10</f>
        <v>0</v>
      </c>
      <c r="H10" s="321" t="s">
        <v>6</v>
      </c>
      <c r="I10" s="320">
        <f>G78</f>
        <v>0</v>
      </c>
      <c r="J10" s="321" t="s">
        <v>6</v>
      </c>
    </row>
    <row r="11" spans="2:12" ht="14.25" hidden="1" thickBot="1">
      <c r="B11" s="322" t="s">
        <v>75</v>
      </c>
      <c r="C11" s="322"/>
      <c r="D11" s="322"/>
      <c r="E11" s="317">
        <f>ROUNDDOWN(I11/1.1,0)</f>
        <v>0</v>
      </c>
      <c r="F11" s="318" t="s">
        <v>6</v>
      </c>
      <c r="G11" s="317">
        <f>I11-E11</f>
        <v>0</v>
      </c>
      <c r="H11" s="321" t="s">
        <v>6</v>
      </c>
      <c r="I11" s="317"/>
      <c r="J11" s="321" t="s">
        <v>6</v>
      </c>
    </row>
    <row r="12" spans="2:12" ht="14.25" thickBot="1">
      <c r="B12" s="659" t="s">
        <v>29</v>
      </c>
      <c r="C12" s="659"/>
      <c r="D12" s="659"/>
      <c r="E12" s="323">
        <f>SUM(E7:E10)</f>
        <v>0</v>
      </c>
      <c r="F12" s="324" t="s">
        <v>6</v>
      </c>
      <c r="G12" s="323">
        <f>SUM(G7:G10)</f>
        <v>0</v>
      </c>
      <c r="H12" s="324" t="s">
        <v>6</v>
      </c>
      <c r="I12" s="323">
        <f>SUM(I7:I11)</f>
        <v>0</v>
      </c>
      <c r="J12" s="324" t="s">
        <v>6</v>
      </c>
    </row>
    <row r="13" spans="2:12">
      <c r="B13" s="315" t="s">
        <v>30</v>
      </c>
    </row>
    <row r="14" spans="2:12">
      <c r="C14" s="315" t="s">
        <v>31</v>
      </c>
    </row>
    <row r="15" spans="2:12">
      <c r="B15" s="464" t="s">
        <v>700</v>
      </c>
    </row>
    <row r="18" spans="2:17">
      <c r="B18" s="315" t="s">
        <v>32</v>
      </c>
    </row>
    <row r="19" spans="2:17" ht="14.25">
      <c r="B19" s="325" t="s">
        <v>33</v>
      </c>
      <c r="L19" s="316" t="s">
        <v>70</v>
      </c>
    </row>
    <row r="20" spans="2:17">
      <c r="B20" s="652" t="s">
        <v>34</v>
      </c>
      <c r="C20" s="653"/>
      <c r="D20" s="654"/>
      <c r="E20" s="651" t="s">
        <v>4</v>
      </c>
      <c r="F20" s="651"/>
      <c r="G20" s="652" t="s">
        <v>35</v>
      </c>
      <c r="H20" s="653"/>
      <c r="I20" s="653"/>
      <c r="J20" s="653"/>
      <c r="K20" s="653"/>
      <c r="L20" s="654"/>
    </row>
    <row r="21" spans="2:17" ht="13.5">
      <c r="B21" s="326" t="s">
        <v>36</v>
      </c>
      <c r="C21" s="663" t="s">
        <v>693</v>
      </c>
      <c r="D21" s="664"/>
      <c r="E21" s="319"/>
      <c r="F21" s="318" t="s">
        <v>6</v>
      </c>
      <c r="G21" s="327" t="s">
        <v>694</v>
      </c>
      <c r="H21" s="328"/>
      <c r="I21" s="328"/>
      <c r="J21" s="328"/>
      <c r="K21" s="328"/>
      <c r="L21" s="318"/>
    </row>
    <row r="22" spans="2:17" ht="13.5">
      <c r="B22" s="326" t="s">
        <v>38</v>
      </c>
      <c r="C22" s="655" t="s">
        <v>692</v>
      </c>
      <c r="D22" s="656"/>
      <c r="E22" s="319"/>
      <c r="F22" s="318" t="s">
        <v>6</v>
      </c>
      <c r="G22" s="327" t="s">
        <v>695</v>
      </c>
      <c r="H22" s="328"/>
      <c r="I22" s="328"/>
      <c r="J22" s="328"/>
      <c r="K22" s="328"/>
      <c r="L22" s="318"/>
    </row>
    <row r="23" spans="2:17" ht="13.5">
      <c r="B23" s="326" t="s">
        <v>40</v>
      </c>
      <c r="C23" s="655" t="s">
        <v>37</v>
      </c>
      <c r="D23" s="656"/>
      <c r="E23" s="319"/>
      <c r="F23" s="318" t="s">
        <v>6</v>
      </c>
      <c r="G23" s="327" t="s">
        <v>76</v>
      </c>
      <c r="H23" s="328"/>
      <c r="I23" s="328"/>
      <c r="J23" s="328"/>
      <c r="K23" s="328"/>
      <c r="L23" s="318"/>
    </row>
    <row r="24" spans="2:17" ht="13.5">
      <c r="B24" s="326" t="s">
        <v>44</v>
      </c>
      <c r="C24" s="655" t="s">
        <v>39</v>
      </c>
      <c r="D24" s="656"/>
      <c r="E24" s="319"/>
      <c r="F24" s="318" t="s">
        <v>6</v>
      </c>
      <c r="G24" s="327" t="s">
        <v>77</v>
      </c>
      <c r="H24" s="328"/>
      <c r="I24" s="328"/>
      <c r="J24" s="328"/>
      <c r="K24" s="328"/>
      <c r="L24" s="318"/>
      <c r="Q24" s="462"/>
    </row>
    <row r="25" spans="2:17" ht="13.5">
      <c r="B25" s="326" t="s">
        <v>47</v>
      </c>
      <c r="C25" s="655" t="s">
        <v>41</v>
      </c>
      <c r="D25" s="656"/>
      <c r="E25" s="319"/>
      <c r="F25" s="318" t="s">
        <v>6</v>
      </c>
      <c r="G25" s="327" t="s">
        <v>78</v>
      </c>
      <c r="H25" s="328"/>
      <c r="I25" s="328"/>
      <c r="J25" s="328"/>
      <c r="K25" s="328"/>
      <c r="L25" s="318"/>
      <c r="Q25" s="462"/>
    </row>
    <row r="26" spans="2:17" ht="13.5">
      <c r="B26" s="326" t="s">
        <v>696</v>
      </c>
      <c r="C26" s="655" t="s">
        <v>79</v>
      </c>
      <c r="D26" s="656"/>
      <c r="E26" s="319"/>
      <c r="F26" s="318" t="s">
        <v>6</v>
      </c>
      <c r="G26" s="327" t="s">
        <v>80</v>
      </c>
      <c r="H26" s="328"/>
      <c r="I26" s="328"/>
      <c r="J26" s="328"/>
      <c r="K26" s="328"/>
      <c r="L26" s="318"/>
      <c r="Q26" s="462"/>
    </row>
    <row r="27" spans="2:17" ht="13.5">
      <c r="B27" s="326" t="s">
        <v>697</v>
      </c>
      <c r="C27" s="655" t="s">
        <v>81</v>
      </c>
      <c r="D27" s="656"/>
      <c r="E27" s="319"/>
      <c r="F27" s="318" t="s">
        <v>6</v>
      </c>
      <c r="G27" s="327" t="s">
        <v>82</v>
      </c>
      <c r="H27" s="328"/>
      <c r="I27" s="328"/>
      <c r="J27" s="328"/>
      <c r="K27" s="328"/>
      <c r="L27" s="318"/>
      <c r="Q27" s="462"/>
    </row>
    <row r="28" spans="2:17">
      <c r="B28" s="315" t="s">
        <v>749</v>
      </c>
    </row>
    <row r="30" spans="2:17" ht="14.25">
      <c r="B30" s="325" t="s">
        <v>735</v>
      </c>
      <c r="J30" s="316" t="s">
        <v>70</v>
      </c>
    </row>
    <row r="31" spans="2:17" ht="13.5">
      <c r="E31" s="651" t="s">
        <v>709</v>
      </c>
      <c r="F31" s="662"/>
      <c r="G31" s="651" t="s">
        <v>91</v>
      </c>
      <c r="H31" s="662"/>
      <c r="I31" s="651" t="s">
        <v>710</v>
      </c>
      <c r="J31" s="662"/>
    </row>
    <row r="32" spans="2:17" ht="13.5">
      <c r="B32" s="326" t="s">
        <v>36</v>
      </c>
      <c r="C32" s="663" t="s">
        <v>693</v>
      </c>
      <c r="D32" s="665"/>
      <c r="E32" s="666"/>
      <c r="F32" s="667"/>
      <c r="G32" s="668"/>
      <c r="H32" s="667"/>
      <c r="I32" s="668"/>
      <c r="J32" s="667"/>
    </row>
    <row r="33" spans="2:12" ht="13.5">
      <c r="B33" s="326" t="s">
        <v>38</v>
      </c>
      <c r="C33" s="655" t="s">
        <v>692</v>
      </c>
      <c r="D33" s="658"/>
      <c r="E33" s="668"/>
      <c r="F33" s="667"/>
      <c r="G33" s="666"/>
      <c r="H33" s="667"/>
      <c r="I33" s="668"/>
      <c r="J33" s="667"/>
    </row>
    <row r="34" spans="2:12" ht="13.5">
      <c r="B34" s="326" t="s">
        <v>40</v>
      </c>
      <c r="C34" s="655" t="s">
        <v>37</v>
      </c>
      <c r="D34" s="658"/>
      <c r="E34" s="668"/>
      <c r="F34" s="667"/>
      <c r="G34" s="666"/>
      <c r="H34" s="669"/>
      <c r="I34" s="668"/>
      <c r="J34" s="667"/>
    </row>
    <row r="35" spans="2:12" ht="13.5">
      <c r="B35" s="326" t="s">
        <v>696</v>
      </c>
      <c r="C35" s="655" t="s">
        <v>79</v>
      </c>
      <c r="D35" s="658"/>
      <c r="E35" s="668"/>
      <c r="F35" s="667"/>
      <c r="G35" s="668"/>
      <c r="H35" s="667"/>
      <c r="I35" s="666"/>
      <c r="J35" s="667"/>
    </row>
    <row r="36" spans="2:12" ht="13.5">
      <c r="B36" s="326" t="s">
        <v>697</v>
      </c>
      <c r="C36" s="655" t="s">
        <v>81</v>
      </c>
      <c r="D36" s="658"/>
      <c r="E36" s="668"/>
      <c r="F36" s="667"/>
      <c r="G36" s="668"/>
      <c r="H36" s="667"/>
      <c r="I36" s="666"/>
      <c r="J36" s="667"/>
    </row>
    <row r="37" spans="2:12" ht="13.5">
      <c r="B37" s="670" t="s">
        <v>711</v>
      </c>
      <c r="C37" s="630"/>
      <c r="D37" s="671"/>
      <c r="E37" s="672">
        <f>SUM(E32:F36)</f>
        <v>0</v>
      </c>
      <c r="F37" s="673"/>
      <c r="G37" s="672">
        <f>SUM(G32:H36)</f>
        <v>0</v>
      </c>
      <c r="H37" s="674"/>
      <c r="I37" s="672">
        <f>SUM(I32:J36)</f>
        <v>0</v>
      </c>
      <c r="J37" s="674"/>
    </row>
    <row r="38" spans="2:12">
      <c r="B38" s="315" t="s">
        <v>766</v>
      </c>
    </row>
    <row r="40" spans="2:12" ht="14.25">
      <c r="B40" s="325" t="s">
        <v>736</v>
      </c>
      <c r="L40" s="316" t="s">
        <v>70</v>
      </c>
    </row>
    <row r="41" spans="2:12">
      <c r="B41" s="652"/>
      <c r="C41" s="653"/>
      <c r="D41" s="654"/>
      <c r="E41" s="651" t="s">
        <v>42</v>
      </c>
      <c r="F41" s="651"/>
      <c r="G41" s="652" t="s">
        <v>43</v>
      </c>
      <c r="H41" s="653"/>
      <c r="I41" s="654"/>
      <c r="J41" s="651" t="s">
        <v>41</v>
      </c>
      <c r="K41" s="651"/>
      <c r="L41" s="651"/>
    </row>
    <row r="42" spans="2:12" ht="13.5">
      <c r="B42" s="329" t="s">
        <v>83</v>
      </c>
      <c r="C42" s="330"/>
      <c r="D42" s="331" t="s">
        <v>45</v>
      </c>
      <c r="E42" s="319"/>
      <c r="F42" s="318" t="s">
        <v>6</v>
      </c>
      <c r="G42" s="465"/>
      <c r="H42" s="333" t="s">
        <v>46</v>
      </c>
      <c r="I42" s="334" t="s">
        <v>701</v>
      </c>
      <c r="J42" s="326" t="s">
        <v>86</v>
      </c>
      <c r="K42" s="335">
        <f>ROUNDDOWN($E$25*G42,0)</f>
        <v>0</v>
      </c>
      <c r="L42" s="334" t="s">
        <v>87</v>
      </c>
    </row>
    <row r="43" spans="2:12" ht="13.5">
      <c r="B43" s="329" t="s">
        <v>84</v>
      </c>
      <c r="C43" s="330"/>
      <c r="D43" s="331" t="s">
        <v>48</v>
      </c>
      <c r="E43" s="319"/>
      <c r="F43" s="318" t="s">
        <v>6</v>
      </c>
      <c r="G43" s="465"/>
      <c r="H43" s="333" t="s">
        <v>49</v>
      </c>
      <c r="I43" s="334" t="s">
        <v>702</v>
      </c>
      <c r="J43" s="326" t="s">
        <v>88</v>
      </c>
      <c r="K43" s="335">
        <f>ROUNDDOWN($E$25*G43,0)</f>
        <v>0</v>
      </c>
      <c r="L43" s="334" t="s">
        <v>89</v>
      </c>
    </row>
    <row r="44" spans="2:12" ht="13.5">
      <c r="B44" s="329" t="s">
        <v>85</v>
      </c>
      <c r="C44" s="330"/>
      <c r="D44" s="331" t="s">
        <v>50</v>
      </c>
      <c r="E44" s="319"/>
      <c r="F44" s="318" t="s">
        <v>6</v>
      </c>
      <c r="G44" s="465"/>
      <c r="H44" s="333" t="s">
        <v>51</v>
      </c>
      <c r="I44" s="334" t="s">
        <v>747</v>
      </c>
      <c r="J44" s="326" t="s">
        <v>698</v>
      </c>
      <c r="K44" s="335">
        <f>ROUNDDOWN($E$25*G44,0)</f>
        <v>0</v>
      </c>
      <c r="L44" s="334" t="s">
        <v>703</v>
      </c>
    </row>
    <row r="45" spans="2:12" ht="13.5">
      <c r="B45" s="329" t="s">
        <v>705</v>
      </c>
      <c r="C45" s="330"/>
      <c r="D45" s="331" t="s">
        <v>52</v>
      </c>
      <c r="E45" s="317">
        <f>E24</f>
        <v>0</v>
      </c>
      <c r="F45" s="318" t="s">
        <v>6</v>
      </c>
      <c r="G45" s="332" t="str">
        <f>IFERROR(E45/$E$45,  "-")</f>
        <v>-</v>
      </c>
      <c r="H45" s="333" t="s">
        <v>53</v>
      </c>
      <c r="I45" s="334" t="s">
        <v>748</v>
      </c>
      <c r="J45" s="326" t="s">
        <v>699</v>
      </c>
      <c r="K45" s="335" t="str">
        <f>IFERROR(ROUNDDOWN($E$25*G45,0),  "-")</f>
        <v>-</v>
      </c>
      <c r="L45" s="334" t="s">
        <v>704</v>
      </c>
    </row>
    <row r="46" spans="2:12">
      <c r="B46" s="315" t="s">
        <v>738</v>
      </c>
    </row>
    <row r="47" spans="2:12" hidden="1">
      <c r="B47" s="463" t="s">
        <v>90</v>
      </c>
    </row>
    <row r="48" spans="2:12">
      <c r="B48" s="315" t="s">
        <v>767</v>
      </c>
    </row>
    <row r="49" spans="2:12">
      <c r="B49" s="315" t="s">
        <v>768</v>
      </c>
    </row>
    <row r="51" spans="2:12" ht="14.25">
      <c r="B51" s="325" t="s">
        <v>737</v>
      </c>
      <c r="L51" s="316" t="s">
        <v>70</v>
      </c>
    </row>
    <row r="52" spans="2:12">
      <c r="B52" s="648"/>
      <c r="C52" s="649"/>
      <c r="D52" s="650"/>
      <c r="E52" s="651" t="s">
        <v>54</v>
      </c>
      <c r="F52" s="651"/>
      <c r="G52" s="651" t="s">
        <v>4</v>
      </c>
      <c r="H52" s="651"/>
      <c r="I52" s="652" t="s">
        <v>35</v>
      </c>
      <c r="J52" s="653"/>
      <c r="K52" s="653"/>
      <c r="L52" s="654"/>
    </row>
    <row r="53" spans="2:12" ht="13.5">
      <c r="B53" s="337" t="s">
        <v>750</v>
      </c>
      <c r="C53" s="338"/>
      <c r="D53" s="339" t="s">
        <v>92</v>
      </c>
      <c r="E53" s="340" t="s">
        <v>55</v>
      </c>
      <c r="F53" s="341"/>
      <c r="G53" s="342">
        <f>E42</f>
        <v>0</v>
      </c>
      <c r="H53" s="341" t="s">
        <v>6</v>
      </c>
      <c r="I53" s="645" t="s">
        <v>99</v>
      </c>
      <c r="J53" s="646"/>
      <c r="K53" s="646"/>
      <c r="L53" s="647"/>
    </row>
    <row r="54" spans="2:12" ht="13.5">
      <c r="B54" s="337"/>
      <c r="C54" s="338"/>
      <c r="D54" s="339" t="s">
        <v>93</v>
      </c>
      <c r="E54" s="340" t="s">
        <v>41</v>
      </c>
      <c r="F54" s="341"/>
      <c r="G54" s="342">
        <f>K42</f>
        <v>0</v>
      </c>
      <c r="H54" s="341" t="s">
        <v>6</v>
      </c>
      <c r="I54" s="645" t="s">
        <v>101</v>
      </c>
      <c r="J54" s="646"/>
      <c r="K54" s="646"/>
      <c r="L54" s="647"/>
    </row>
    <row r="55" spans="2:12" ht="13.5">
      <c r="B55" s="337"/>
      <c r="C55" s="338"/>
      <c r="D55" s="339" t="s">
        <v>94</v>
      </c>
      <c r="E55" s="340" t="s">
        <v>56</v>
      </c>
      <c r="F55" s="341"/>
      <c r="G55" s="342">
        <f>SUM(G53:G54)</f>
        <v>0</v>
      </c>
      <c r="H55" s="341" t="s">
        <v>6</v>
      </c>
      <c r="I55" s="645" t="s">
        <v>95</v>
      </c>
      <c r="J55" s="646"/>
      <c r="K55" s="646"/>
      <c r="L55" s="647"/>
    </row>
    <row r="56" spans="2:12" ht="14.25" thickBot="1">
      <c r="B56" s="337"/>
      <c r="C56" s="338"/>
      <c r="D56" s="339" t="s">
        <v>96</v>
      </c>
      <c r="E56" s="340" t="s">
        <v>58</v>
      </c>
      <c r="F56" s="341"/>
      <c r="G56" s="343">
        <f>ROUNDDOWN(G55*0.9,0)</f>
        <v>0</v>
      </c>
      <c r="H56" s="341" t="s">
        <v>6</v>
      </c>
      <c r="I56" s="642" t="s">
        <v>706</v>
      </c>
      <c r="J56" s="643"/>
      <c r="K56" s="643"/>
      <c r="L56" s="644"/>
    </row>
    <row r="57" spans="2:12" ht="14.25" thickBot="1">
      <c r="B57" s="344"/>
      <c r="C57" s="345"/>
      <c r="D57" s="346" t="s">
        <v>57</v>
      </c>
      <c r="E57" s="348" t="s">
        <v>59</v>
      </c>
      <c r="F57" s="349"/>
      <c r="G57" s="347">
        <f>ROUNDDOWN(G56,-4)</f>
        <v>0</v>
      </c>
      <c r="H57" s="350" t="s">
        <v>6</v>
      </c>
      <c r="I57" s="639" t="s">
        <v>60</v>
      </c>
      <c r="J57" s="640"/>
      <c r="K57" s="640"/>
      <c r="L57" s="641"/>
    </row>
    <row r="58" spans="2:12" ht="13.5">
      <c r="B58" s="336" t="s">
        <v>734</v>
      </c>
      <c r="C58" s="321"/>
      <c r="D58" s="339" t="s">
        <v>98</v>
      </c>
      <c r="E58" s="340" t="s">
        <v>55</v>
      </c>
      <c r="F58" s="341"/>
      <c r="G58" s="342">
        <f>E43</f>
        <v>0</v>
      </c>
      <c r="H58" s="341" t="s">
        <v>6</v>
      </c>
      <c r="I58" s="642" t="s">
        <v>106</v>
      </c>
      <c r="J58" s="643"/>
      <c r="K58" s="643"/>
      <c r="L58" s="644"/>
    </row>
    <row r="59" spans="2:12" ht="13.5">
      <c r="B59" s="337"/>
      <c r="C59" s="338"/>
      <c r="D59" s="339" t="s">
        <v>100</v>
      </c>
      <c r="E59" s="340" t="s">
        <v>41</v>
      </c>
      <c r="F59" s="341"/>
      <c r="G59" s="342">
        <f>K43</f>
        <v>0</v>
      </c>
      <c r="H59" s="341" t="s">
        <v>6</v>
      </c>
      <c r="I59" s="642" t="s">
        <v>107</v>
      </c>
      <c r="J59" s="643"/>
      <c r="K59" s="643"/>
      <c r="L59" s="644"/>
    </row>
    <row r="60" spans="2:12" ht="13.5">
      <c r="B60" s="337"/>
      <c r="C60" s="338"/>
      <c r="D60" s="339" t="s">
        <v>61</v>
      </c>
      <c r="E60" s="340" t="s">
        <v>56</v>
      </c>
      <c r="F60" s="341"/>
      <c r="G60" s="342">
        <f>SUM(G58:G59)</f>
        <v>0</v>
      </c>
      <c r="H60" s="341" t="s">
        <v>6</v>
      </c>
      <c r="I60" s="642" t="s">
        <v>102</v>
      </c>
      <c r="J60" s="643"/>
      <c r="K60" s="643"/>
      <c r="L60" s="644"/>
    </row>
    <row r="61" spans="2:12" ht="13.5">
      <c r="B61" s="337"/>
      <c r="C61" s="338"/>
      <c r="D61" s="339" t="s">
        <v>62</v>
      </c>
      <c r="E61" s="340" t="s">
        <v>65</v>
      </c>
      <c r="F61" s="341"/>
      <c r="G61" s="342">
        <f>ROUNDDOWN(G60*0.9,0)</f>
        <v>0</v>
      </c>
      <c r="H61" s="341" t="s">
        <v>6</v>
      </c>
      <c r="I61" s="642" t="s">
        <v>707</v>
      </c>
      <c r="J61" s="643"/>
      <c r="K61" s="643"/>
      <c r="L61" s="644"/>
    </row>
    <row r="62" spans="2:12" ht="13.5">
      <c r="B62" s="337"/>
      <c r="C62" s="338"/>
      <c r="D62" s="339" t="s">
        <v>63</v>
      </c>
      <c r="E62" s="340" t="s">
        <v>67</v>
      </c>
      <c r="F62" s="341"/>
      <c r="G62" s="342">
        <f>G57</f>
        <v>0</v>
      </c>
      <c r="H62" s="341" t="s">
        <v>6</v>
      </c>
      <c r="I62" s="642" t="s">
        <v>103</v>
      </c>
      <c r="J62" s="643"/>
      <c r="K62" s="643"/>
      <c r="L62" s="644"/>
    </row>
    <row r="63" spans="2:12" ht="14.25" thickBot="1">
      <c r="B63" s="337"/>
      <c r="C63" s="338"/>
      <c r="D63" s="339" t="s">
        <v>64</v>
      </c>
      <c r="E63" s="340" t="s">
        <v>58</v>
      </c>
      <c r="F63" s="341"/>
      <c r="G63" s="343">
        <f>G61-G62</f>
        <v>0</v>
      </c>
      <c r="H63" s="341" t="s">
        <v>6</v>
      </c>
      <c r="I63" s="642" t="s">
        <v>104</v>
      </c>
      <c r="J63" s="643"/>
      <c r="K63" s="643"/>
      <c r="L63" s="644"/>
    </row>
    <row r="64" spans="2:12" ht="14.25" thickBot="1">
      <c r="B64" s="337"/>
      <c r="C64" s="338"/>
      <c r="D64" s="346" t="s">
        <v>66</v>
      </c>
      <c r="E64" s="348" t="s">
        <v>59</v>
      </c>
      <c r="F64" s="349"/>
      <c r="G64" s="347">
        <f>ROUNDDOWN(G63,-4)</f>
        <v>0</v>
      </c>
      <c r="H64" s="350" t="s">
        <v>6</v>
      </c>
      <c r="I64" s="639" t="s">
        <v>60</v>
      </c>
      <c r="J64" s="640"/>
      <c r="K64" s="640"/>
      <c r="L64" s="641"/>
    </row>
    <row r="65" spans="2:16" ht="13.5">
      <c r="B65" s="336" t="s">
        <v>97</v>
      </c>
      <c r="C65" s="321"/>
      <c r="D65" s="339" t="s">
        <v>712</v>
      </c>
      <c r="E65" s="340" t="s">
        <v>55</v>
      </c>
      <c r="F65" s="341"/>
      <c r="G65" s="342">
        <f>E44</f>
        <v>0</v>
      </c>
      <c r="H65" s="341" t="s">
        <v>6</v>
      </c>
      <c r="I65" s="642" t="s">
        <v>719</v>
      </c>
      <c r="J65" s="643"/>
      <c r="K65" s="643"/>
      <c r="L65" s="644"/>
    </row>
    <row r="66" spans="2:16" ht="13.5">
      <c r="B66" s="337"/>
      <c r="C66" s="338"/>
      <c r="D66" s="339" t="s">
        <v>713</v>
      </c>
      <c r="E66" s="340" t="s">
        <v>41</v>
      </c>
      <c r="F66" s="341"/>
      <c r="G66" s="342">
        <f>K44</f>
        <v>0</v>
      </c>
      <c r="H66" s="341" t="s">
        <v>6</v>
      </c>
      <c r="I66" s="642" t="s">
        <v>720</v>
      </c>
      <c r="J66" s="643"/>
      <c r="K66" s="643"/>
      <c r="L66" s="644"/>
    </row>
    <row r="67" spans="2:16" ht="13.5">
      <c r="B67" s="337"/>
      <c r="C67" s="338"/>
      <c r="D67" s="339" t="s">
        <v>714</v>
      </c>
      <c r="E67" s="340" t="s">
        <v>56</v>
      </c>
      <c r="F67" s="341"/>
      <c r="G67" s="342">
        <f>SUM(G65:G66)</f>
        <v>0</v>
      </c>
      <c r="H67" s="341" t="s">
        <v>6</v>
      </c>
      <c r="I67" s="642" t="s">
        <v>108</v>
      </c>
      <c r="J67" s="643"/>
      <c r="K67" s="643"/>
      <c r="L67" s="644"/>
    </row>
    <row r="68" spans="2:16" ht="13.5">
      <c r="B68" s="337"/>
      <c r="C68" s="338"/>
      <c r="D68" s="339" t="s">
        <v>715</v>
      </c>
      <c r="E68" s="340" t="s">
        <v>65</v>
      </c>
      <c r="F68" s="341"/>
      <c r="G68" s="342">
        <f>ROUNDDOWN(G67*0.9,0)</f>
        <v>0</v>
      </c>
      <c r="H68" s="341" t="s">
        <v>6</v>
      </c>
      <c r="I68" s="642" t="s">
        <v>708</v>
      </c>
      <c r="J68" s="643"/>
      <c r="K68" s="643"/>
      <c r="L68" s="644"/>
    </row>
    <row r="69" spans="2:16" ht="13.5">
      <c r="B69" s="337"/>
      <c r="C69" s="338"/>
      <c r="D69" s="339" t="s">
        <v>716</v>
      </c>
      <c r="E69" s="340" t="s">
        <v>67</v>
      </c>
      <c r="F69" s="341"/>
      <c r="G69" s="342">
        <f>G64+G57</f>
        <v>0</v>
      </c>
      <c r="H69" s="341" t="s">
        <v>6</v>
      </c>
      <c r="I69" s="642" t="s">
        <v>109</v>
      </c>
      <c r="J69" s="643"/>
      <c r="K69" s="643"/>
      <c r="L69" s="644"/>
    </row>
    <row r="70" spans="2:16" ht="14.25" thickBot="1">
      <c r="B70" s="337"/>
      <c r="C70" s="338"/>
      <c r="D70" s="339" t="s">
        <v>717</v>
      </c>
      <c r="E70" s="340" t="s">
        <v>58</v>
      </c>
      <c r="F70" s="341"/>
      <c r="G70" s="343">
        <f>G68-G69</f>
        <v>0</v>
      </c>
      <c r="H70" s="341" t="s">
        <v>6</v>
      </c>
      <c r="I70" s="642" t="s">
        <v>110</v>
      </c>
      <c r="J70" s="643"/>
      <c r="K70" s="643"/>
      <c r="L70" s="644"/>
    </row>
    <row r="71" spans="2:16" ht="14.25" thickBot="1">
      <c r="B71" s="337"/>
      <c r="C71" s="338"/>
      <c r="D71" s="346" t="s">
        <v>718</v>
      </c>
      <c r="E71" s="348" t="s">
        <v>59</v>
      </c>
      <c r="F71" s="349"/>
      <c r="G71" s="347">
        <f>ROUNDDOWN(G70,-4)</f>
        <v>0</v>
      </c>
      <c r="H71" s="350" t="s">
        <v>6</v>
      </c>
      <c r="I71" s="639" t="s">
        <v>60</v>
      </c>
      <c r="J71" s="640"/>
      <c r="K71" s="640"/>
      <c r="L71" s="641"/>
    </row>
    <row r="72" spans="2:16" ht="13.5">
      <c r="B72" s="336" t="s">
        <v>105</v>
      </c>
      <c r="C72" s="321"/>
      <c r="D72" s="360" t="s">
        <v>723</v>
      </c>
      <c r="E72" s="340" t="s">
        <v>55</v>
      </c>
      <c r="F72" s="341"/>
      <c r="G72" s="342">
        <f>E45</f>
        <v>0</v>
      </c>
      <c r="H72" s="341" t="s">
        <v>6</v>
      </c>
      <c r="I72" s="642" t="s">
        <v>721</v>
      </c>
      <c r="J72" s="643"/>
      <c r="K72" s="643"/>
      <c r="L72" s="644"/>
    </row>
    <row r="73" spans="2:16" ht="13.5">
      <c r="B73" s="337"/>
      <c r="C73" s="338"/>
      <c r="D73" s="360" t="s">
        <v>724</v>
      </c>
      <c r="E73" s="340" t="s">
        <v>41</v>
      </c>
      <c r="F73" s="341"/>
      <c r="G73" s="342" t="str">
        <f>K45</f>
        <v>-</v>
      </c>
      <c r="H73" s="341" t="s">
        <v>6</v>
      </c>
      <c r="I73" s="642" t="s">
        <v>722</v>
      </c>
      <c r="J73" s="643"/>
      <c r="K73" s="643"/>
      <c r="L73" s="644"/>
    </row>
    <row r="74" spans="2:16" ht="13.5">
      <c r="B74" s="337"/>
      <c r="C74" s="338"/>
      <c r="D74" s="360" t="s">
        <v>725</v>
      </c>
      <c r="E74" s="340" t="s">
        <v>56</v>
      </c>
      <c r="F74" s="341"/>
      <c r="G74" s="342">
        <f>SUM(G72:G73)</f>
        <v>0</v>
      </c>
      <c r="H74" s="341" t="s">
        <v>6</v>
      </c>
      <c r="I74" s="642" t="s">
        <v>730</v>
      </c>
      <c r="J74" s="643"/>
      <c r="K74" s="643"/>
      <c r="L74" s="644"/>
      <c r="P74" s="346"/>
    </row>
    <row r="75" spans="2:16" ht="13.5">
      <c r="B75" s="337"/>
      <c r="C75" s="338"/>
      <c r="D75" s="360" t="s">
        <v>726</v>
      </c>
      <c r="E75" s="340" t="s">
        <v>65</v>
      </c>
      <c r="F75" s="341"/>
      <c r="G75" s="342">
        <f>ROUNDDOWN(G74*1,0)</f>
        <v>0</v>
      </c>
      <c r="H75" s="341" t="s">
        <v>6</v>
      </c>
      <c r="I75" s="642" t="s">
        <v>731</v>
      </c>
      <c r="J75" s="643"/>
      <c r="K75" s="643"/>
      <c r="L75" s="644"/>
    </row>
    <row r="76" spans="2:16" ht="13.5">
      <c r="B76" s="337"/>
      <c r="C76" s="338"/>
      <c r="D76" s="360" t="s">
        <v>727</v>
      </c>
      <c r="E76" s="340" t="s">
        <v>67</v>
      </c>
      <c r="F76" s="341"/>
      <c r="G76" s="342">
        <f>(G57+G64+G71)</f>
        <v>0</v>
      </c>
      <c r="H76" s="341" t="s">
        <v>6</v>
      </c>
      <c r="I76" s="642" t="s">
        <v>732</v>
      </c>
      <c r="J76" s="643"/>
      <c r="K76" s="643"/>
      <c r="L76" s="644"/>
    </row>
    <row r="77" spans="2:16" ht="14.25" thickBot="1">
      <c r="B77" s="337"/>
      <c r="C77" s="338"/>
      <c r="D77" s="360" t="s">
        <v>728</v>
      </c>
      <c r="E77" s="340" t="s">
        <v>58</v>
      </c>
      <c r="F77" s="341"/>
      <c r="G77" s="343">
        <f>G75-G76</f>
        <v>0</v>
      </c>
      <c r="H77" s="341" t="s">
        <v>6</v>
      </c>
      <c r="I77" s="642" t="s">
        <v>733</v>
      </c>
      <c r="J77" s="643"/>
      <c r="K77" s="643"/>
      <c r="L77" s="644"/>
    </row>
    <row r="78" spans="2:16" ht="14.25" thickBot="1">
      <c r="B78" s="344"/>
      <c r="C78" s="345"/>
      <c r="D78" s="361" t="s">
        <v>729</v>
      </c>
      <c r="E78" s="348" t="s">
        <v>59</v>
      </c>
      <c r="F78" s="349"/>
      <c r="G78" s="347">
        <f>ROUNDDOWN(G77,-4)</f>
        <v>0</v>
      </c>
      <c r="H78" s="350" t="s">
        <v>6</v>
      </c>
      <c r="I78" s="639" t="s">
        <v>60</v>
      </c>
      <c r="J78" s="640"/>
      <c r="K78" s="640"/>
      <c r="L78" s="641"/>
    </row>
    <row r="79" spans="2:16" ht="13.5">
      <c r="D79" s="351"/>
      <c r="G79" s="352"/>
    </row>
    <row r="80" spans="2:16" ht="13.5" customHeight="1"/>
  </sheetData>
  <mergeCells count="83">
    <mergeCell ref="I1:L1"/>
    <mergeCell ref="I77:L77"/>
    <mergeCell ref="I78:L78"/>
    <mergeCell ref="I71:L71"/>
    <mergeCell ref="I72:L72"/>
    <mergeCell ref="I73:L73"/>
    <mergeCell ref="I74:L74"/>
    <mergeCell ref="I75:L75"/>
    <mergeCell ref="I76:L76"/>
    <mergeCell ref="I70:L70"/>
    <mergeCell ref="I59:L59"/>
    <mergeCell ref="I60:L60"/>
    <mergeCell ref="I61:L61"/>
    <mergeCell ref="I62:L62"/>
    <mergeCell ref="I63:L63"/>
    <mergeCell ref="I64:L64"/>
    <mergeCell ref="I65:L65"/>
    <mergeCell ref="I66:L66"/>
    <mergeCell ref="I67:L67"/>
    <mergeCell ref="I68:L68"/>
    <mergeCell ref="I69:L69"/>
    <mergeCell ref="I58:L58"/>
    <mergeCell ref="B41:D41"/>
    <mergeCell ref="E41:F41"/>
    <mergeCell ref="G41:I41"/>
    <mergeCell ref="J41:L41"/>
    <mergeCell ref="B52:D52"/>
    <mergeCell ref="E52:F52"/>
    <mergeCell ref="G52:H52"/>
    <mergeCell ref="I52:L52"/>
    <mergeCell ref="I53:L53"/>
    <mergeCell ref="I54:L54"/>
    <mergeCell ref="I55:L55"/>
    <mergeCell ref="I56:L56"/>
    <mergeCell ref="I57:L57"/>
    <mergeCell ref="C36:D36"/>
    <mergeCell ref="E36:F36"/>
    <mergeCell ref="G36:H36"/>
    <mergeCell ref="I36:J36"/>
    <mergeCell ref="B37:D37"/>
    <mergeCell ref="E37:F37"/>
    <mergeCell ref="G37:H37"/>
    <mergeCell ref="I37:J37"/>
    <mergeCell ref="C34:D34"/>
    <mergeCell ref="E34:F34"/>
    <mergeCell ref="G34:H34"/>
    <mergeCell ref="I34:J34"/>
    <mergeCell ref="C35:D35"/>
    <mergeCell ref="E35:F35"/>
    <mergeCell ref="G35:H35"/>
    <mergeCell ref="I35:J35"/>
    <mergeCell ref="C32:D32"/>
    <mergeCell ref="E32:F32"/>
    <mergeCell ref="G32:H32"/>
    <mergeCell ref="I32:J32"/>
    <mergeCell ref="C33:D33"/>
    <mergeCell ref="E33:F33"/>
    <mergeCell ref="G33:H33"/>
    <mergeCell ref="I33:J33"/>
    <mergeCell ref="I31:J31"/>
    <mergeCell ref="E20:F20"/>
    <mergeCell ref="G20:L20"/>
    <mergeCell ref="C21:D21"/>
    <mergeCell ref="C22:D22"/>
    <mergeCell ref="C23:D23"/>
    <mergeCell ref="C24:D24"/>
    <mergeCell ref="B20:D20"/>
    <mergeCell ref="C25:D25"/>
    <mergeCell ref="C26:D26"/>
    <mergeCell ref="C27:D27"/>
    <mergeCell ref="E31:F31"/>
    <mergeCell ref="G31:H31"/>
    <mergeCell ref="B7:D7"/>
    <mergeCell ref="B8:D8"/>
    <mergeCell ref="B9:D9"/>
    <mergeCell ref="B10:D10"/>
    <mergeCell ref="B12:D12"/>
    <mergeCell ref="B2:L2"/>
    <mergeCell ref="B3:L3"/>
    <mergeCell ref="B6:D6"/>
    <mergeCell ref="E6:F6"/>
    <mergeCell ref="G6:H6"/>
    <mergeCell ref="I6:J6"/>
  </mergeCells>
  <phoneticPr fontId="3"/>
  <pageMargins left="0.7" right="0.7" top="0.75" bottom="0.75" header="0.3" footer="0.3"/>
  <pageSetup paperSize="9" scale="77" orientation="portrait" horizontalDpi="300" verticalDpi="300" r:id="rId1"/>
  <rowBreaks count="1" manualBreakCount="1">
    <brk id="7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A2BF3-7B0D-4D21-B289-C52F0CFA291A}">
  <dimension ref="A1:Z46"/>
  <sheetViews>
    <sheetView view="pageBreakPreview" zoomScale="130" zoomScaleNormal="100" zoomScaleSheetLayoutView="130" workbookViewId="0">
      <selection activeCell="K3" sqref="K3"/>
    </sheetView>
  </sheetViews>
  <sheetFormatPr defaultColWidth="8" defaultRowHeight="12"/>
  <cols>
    <col min="1" max="1" width="3.25" style="91" customWidth="1"/>
    <col min="2" max="2" width="7.625" style="91" customWidth="1"/>
    <col min="3" max="3" width="4.625" style="91" customWidth="1"/>
    <col min="4" max="4" width="3" style="91" bestFit="1" customWidth="1"/>
    <col min="5" max="5" width="8.125" style="91" bestFit="1" customWidth="1"/>
    <col min="6" max="6" width="4.625" style="91" customWidth="1"/>
    <col min="7" max="7" width="8.25" style="91" bestFit="1" customWidth="1"/>
    <col min="8" max="8" width="4.625" style="91" customWidth="1"/>
    <col min="9" max="11" width="11.375" style="91" customWidth="1"/>
    <col min="12" max="12" width="9.375" style="91" customWidth="1"/>
    <col min="13" max="13" width="11.375" style="91" customWidth="1"/>
    <col min="14" max="16384" width="8" style="91"/>
  </cols>
  <sheetData>
    <row r="1" spans="1:26" ht="13.5">
      <c r="K1" s="675" t="s">
        <v>771</v>
      </c>
      <c r="L1" s="630"/>
      <c r="M1" s="630"/>
    </row>
    <row r="2" spans="1:26" ht="13.5">
      <c r="A2" s="677" t="s">
        <v>751</v>
      </c>
      <c r="B2" s="677"/>
      <c r="C2" s="677"/>
      <c r="D2" s="677"/>
      <c r="E2" s="677"/>
      <c r="F2" s="677"/>
      <c r="G2" s="677"/>
      <c r="H2" s="677"/>
      <c r="I2" s="677"/>
      <c r="J2" s="677"/>
      <c r="K2" s="677"/>
      <c r="L2" s="677"/>
      <c r="M2" s="677"/>
      <c r="N2" s="637"/>
      <c r="O2" s="637"/>
      <c r="P2" s="637"/>
      <c r="Q2" s="637"/>
      <c r="R2" s="637"/>
      <c r="S2" s="637"/>
      <c r="T2" s="637"/>
      <c r="U2" s="637"/>
      <c r="V2" s="637"/>
      <c r="W2" s="637"/>
      <c r="X2" s="637"/>
      <c r="Y2" s="637"/>
      <c r="Z2" s="637"/>
    </row>
    <row r="3" spans="1:26">
      <c r="Z3" s="46"/>
    </row>
    <row r="4" spans="1:26" ht="19.5" hidden="1">
      <c r="A4" s="638"/>
      <c r="B4" s="638"/>
      <c r="C4" s="638"/>
      <c r="D4" s="638"/>
      <c r="E4" s="638"/>
      <c r="F4" s="638"/>
      <c r="G4" s="638"/>
      <c r="H4" s="638"/>
      <c r="I4" s="638"/>
      <c r="J4" s="638"/>
      <c r="K4" s="638"/>
      <c r="L4" s="638"/>
      <c r="M4" s="638"/>
    </row>
    <row r="5" spans="1:26">
      <c r="M5" s="107" t="s">
        <v>68</v>
      </c>
    </row>
    <row r="6" spans="1:26">
      <c r="A6" s="678" t="s">
        <v>111</v>
      </c>
      <c r="B6" s="678" t="s">
        <v>112</v>
      </c>
      <c r="C6" s="678"/>
      <c r="D6" s="678"/>
      <c r="E6" s="678"/>
      <c r="F6" s="678"/>
      <c r="G6" s="678" t="s">
        <v>113</v>
      </c>
      <c r="H6" s="678"/>
      <c r="I6" s="108" t="s">
        <v>752</v>
      </c>
      <c r="J6" s="109" t="s">
        <v>753</v>
      </c>
      <c r="K6" s="110" t="s">
        <v>29</v>
      </c>
      <c r="L6" s="110" t="s">
        <v>114</v>
      </c>
      <c r="M6" s="110" t="s">
        <v>29</v>
      </c>
    </row>
    <row r="7" spans="1:26">
      <c r="A7" s="679"/>
      <c r="B7" s="679"/>
      <c r="C7" s="679"/>
      <c r="D7" s="679"/>
      <c r="E7" s="679"/>
      <c r="F7" s="679"/>
      <c r="G7" s="679"/>
      <c r="H7" s="679"/>
      <c r="I7" s="111" t="s">
        <v>115</v>
      </c>
      <c r="J7" s="112" t="s">
        <v>116</v>
      </c>
      <c r="K7" s="113"/>
      <c r="L7" s="113" t="s">
        <v>117</v>
      </c>
      <c r="M7" s="113"/>
    </row>
    <row r="8" spans="1:26">
      <c r="A8" s="680"/>
      <c r="B8" s="680"/>
      <c r="C8" s="680"/>
      <c r="D8" s="680"/>
      <c r="E8" s="680"/>
      <c r="F8" s="680"/>
      <c r="G8" s="680"/>
      <c r="H8" s="680"/>
      <c r="I8" s="114" t="s">
        <v>118</v>
      </c>
      <c r="J8" s="115" t="s">
        <v>119</v>
      </c>
      <c r="K8" s="116" t="s">
        <v>118</v>
      </c>
      <c r="L8" s="583" t="s">
        <v>754</v>
      </c>
      <c r="M8" s="116" t="s">
        <v>120</v>
      </c>
    </row>
    <row r="9" spans="1:26" s="88" customFormat="1" ht="18" customHeight="1">
      <c r="A9" s="90">
        <v>1</v>
      </c>
      <c r="B9" s="269" t="s">
        <v>121</v>
      </c>
      <c r="C9" s="270" t="s">
        <v>122</v>
      </c>
      <c r="D9" s="271" t="s">
        <v>123</v>
      </c>
      <c r="E9" s="272" t="s">
        <v>124</v>
      </c>
      <c r="F9" s="273" t="s">
        <v>125</v>
      </c>
      <c r="G9" s="272" t="s">
        <v>124</v>
      </c>
      <c r="H9" s="117" t="s">
        <v>126</v>
      </c>
      <c r="I9" s="295"/>
      <c r="J9" s="293"/>
      <c r="K9" s="284">
        <f t="shared" ref="K9:K22" si="0">SUM(I9:J9)</f>
        <v>0</v>
      </c>
      <c r="L9" s="285">
        <f>ROUNDDOWN(I9*10%,0)</f>
        <v>0</v>
      </c>
      <c r="M9" s="286">
        <f>SUM(K9:L9)</f>
        <v>0</v>
      </c>
    </row>
    <row r="10" spans="1:26" ht="18" customHeight="1">
      <c r="A10" s="101">
        <f>A9+1</f>
        <v>2</v>
      </c>
      <c r="B10" s="274" t="s">
        <v>124</v>
      </c>
      <c r="C10" s="275" t="s">
        <v>127</v>
      </c>
      <c r="D10" s="276" t="s">
        <v>123</v>
      </c>
      <c r="E10" s="277" t="s">
        <v>124</v>
      </c>
      <c r="F10" s="278" t="s">
        <v>128</v>
      </c>
      <c r="G10" s="277" t="s">
        <v>124</v>
      </c>
      <c r="H10" s="119" t="s">
        <v>122</v>
      </c>
      <c r="I10" s="182"/>
      <c r="J10" s="181"/>
      <c r="K10" s="287">
        <f t="shared" si="0"/>
        <v>0</v>
      </c>
      <c r="L10" s="288">
        <f t="shared" ref="L10:L23" si="1">ROUNDDOWN(I10*10%,0)</f>
        <v>0</v>
      </c>
      <c r="M10" s="289">
        <f t="shared" ref="M10:M23" si="2">SUM(K10:L10)</f>
        <v>0</v>
      </c>
    </row>
    <row r="11" spans="1:26" ht="18" customHeight="1">
      <c r="A11" s="101">
        <f t="shared" ref="A11:A37" si="3">A10+1</f>
        <v>3</v>
      </c>
      <c r="B11" s="274" t="s">
        <v>124</v>
      </c>
      <c r="C11" s="275" t="s">
        <v>129</v>
      </c>
      <c r="D11" s="276" t="s">
        <v>123</v>
      </c>
      <c r="E11" s="277" t="s">
        <v>130</v>
      </c>
      <c r="F11" s="278" t="s">
        <v>131</v>
      </c>
      <c r="G11" s="277" t="s">
        <v>130</v>
      </c>
      <c r="H11" s="119" t="s">
        <v>132</v>
      </c>
      <c r="I11" s="182"/>
      <c r="J11" s="181"/>
      <c r="K11" s="287">
        <f t="shared" si="0"/>
        <v>0</v>
      </c>
      <c r="L11" s="288">
        <f t="shared" si="1"/>
        <v>0</v>
      </c>
      <c r="M11" s="289">
        <f>SUM(K11:L11)</f>
        <v>0</v>
      </c>
    </row>
    <row r="12" spans="1:26" ht="18" customHeight="1">
      <c r="A12" s="101">
        <f t="shared" si="3"/>
        <v>4</v>
      </c>
      <c r="B12" s="274" t="s">
        <v>130</v>
      </c>
      <c r="C12" s="275" t="s">
        <v>132</v>
      </c>
      <c r="D12" s="276" t="s">
        <v>123</v>
      </c>
      <c r="E12" s="277" t="s">
        <v>130</v>
      </c>
      <c r="F12" s="278" t="s">
        <v>128</v>
      </c>
      <c r="G12" s="277" t="s">
        <v>130</v>
      </c>
      <c r="H12" s="119" t="s">
        <v>122</v>
      </c>
      <c r="I12" s="182"/>
      <c r="J12" s="181"/>
      <c r="K12" s="287">
        <f t="shared" si="0"/>
        <v>0</v>
      </c>
      <c r="L12" s="288">
        <f t="shared" si="1"/>
        <v>0</v>
      </c>
      <c r="M12" s="289">
        <f>SUM(K12:L12)</f>
        <v>0</v>
      </c>
    </row>
    <row r="13" spans="1:26" ht="18" customHeight="1">
      <c r="A13" s="101">
        <f t="shared" si="3"/>
        <v>5</v>
      </c>
      <c r="B13" s="274" t="s">
        <v>130</v>
      </c>
      <c r="C13" s="275" t="s">
        <v>129</v>
      </c>
      <c r="D13" s="276" t="s">
        <v>123</v>
      </c>
      <c r="E13" s="277" t="s">
        <v>133</v>
      </c>
      <c r="F13" s="278" t="s">
        <v>131</v>
      </c>
      <c r="G13" s="277" t="s">
        <v>133</v>
      </c>
      <c r="H13" s="119" t="s">
        <v>132</v>
      </c>
      <c r="I13" s="182"/>
      <c r="J13" s="181"/>
      <c r="K13" s="287">
        <f t="shared" si="0"/>
        <v>0</v>
      </c>
      <c r="L13" s="288">
        <f t="shared" si="1"/>
        <v>0</v>
      </c>
      <c r="M13" s="289">
        <f t="shared" si="2"/>
        <v>0</v>
      </c>
    </row>
    <row r="14" spans="1:26" ht="18" customHeight="1">
      <c r="A14" s="101">
        <f t="shared" si="3"/>
        <v>6</v>
      </c>
      <c r="B14" s="274" t="s">
        <v>133</v>
      </c>
      <c r="C14" s="275" t="s">
        <v>132</v>
      </c>
      <c r="D14" s="276" t="s">
        <v>123</v>
      </c>
      <c r="E14" s="277" t="s">
        <v>133</v>
      </c>
      <c r="F14" s="278" t="s">
        <v>128</v>
      </c>
      <c r="G14" s="277" t="s">
        <v>133</v>
      </c>
      <c r="H14" s="119" t="s">
        <v>122</v>
      </c>
      <c r="I14" s="182"/>
      <c r="J14" s="181"/>
      <c r="K14" s="287">
        <f t="shared" si="0"/>
        <v>0</v>
      </c>
      <c r="L14" s="288">
        <f t="shared" si="1"/>
        <v>0</v>
      </c>
      <c r="M14" s="289">
        <f t="shared" si="2"/>
        <v>0</v>
      </c>
    </row>
    <row r="15" spans="1:26" ht="18" customHeight="1">
      <c r="A15" s="101">
        <f t="shared" si="3"/>
        <v>7</v>
      </c>
      <c r="B15" s="274" t="s">
        <v>133</v>
      </c>
      <c r="C15" s="275" t="s">
        <v>129</v>
      </c>
      <c r="D15" s="276" t="s">
        <v>123</v>
      </c>
      <c r="E15" s="277" t="s">
        <v>134</v>
      </c>
      <c r="F15" s="278" t="s">
        <v>131</v>
      </c>
      <c r="G15" s="277" t="s">
        <v>134</v>
      </c>
      <c r="H15" s="119" t="s">
        <v>132</v>
      </c>
      <c r="I15" s="182"/>
      <c r="J15" s="181"/>
      <c r="K15" s="287">
        <f t="shared" si="0"/>
        <v>0</v>
      </c>
      <c r="L15" s="288">
        <f t="shared" si="1"/>
        <v>0</v>
      </c>
      <c r="M15" s="289">
        <f t="shared" si="2"/>
        <v>0</v>
      </c>
    </row>
    <row r="16" spans="1:26" ht="18" customHeight="1">
      <c r="A16" s="101">
        <f t="shared" si="3"/>
        <v>8</v>
      </c>
      <c r="B16" s="274" t="s">
        <v>134</v>
      </c>
      <c r="C16" s="275" t="s">
        <v>132</v>
      </c>
      <c r="D16" s="276" t="s">
        <v>123</v>
      </c>
      <c r="E16" s="277" t="s">
        <v>134</v>
      </c>
      <c r="F16" s="278" t="s">
        <v>128</v>
      </c>
      <c r="G16" s="277" t="s">
        <v>134</v>
      </c>
      <c r="H16" s="119" t="s">
        <v>122</v>
      </c>
      <c r="I16" s="182"/>
      <c r="J16" s="181"/>
      <c r="K16" s="287">
        <f t="shared" si="0"/>
        <v>0</v>
      </c>
      <c r="L16" s="288">
        <f t="shared" si="1"/>
        <v>0</v>
      </c>
      <c r="M16" s="289">
        <f t="shared" si="2"/>
        <v>0</v>
      </c>
    </row>
    <row r="17" spans="1:13" ht="18" customHeight="1">
      <c r="A17" s="101">
        <f t="shared" si="3"/>
        <v>9</v>
      </c>
      <c r="B17" s="274" t="s">
        <v>134</v>
      </c>
      <c r="C17" s="275" t="s">
        <v>129</v>
      </c>
      <c r="D17" s="276" t="s">
        <v>123</v>
      </c>
      <c r="E17" s="277" t="s">
        <v>135</v>
      </c>
      <c r="F17" s="278" t="s">
        <v>131</v>
      </c>
      <c r="G17" s="277" t="s">
        <v>135</v>
      </c>
      <c r="H17" s="119" t="s">
        <v>132</v>
      </c>
      <c r="I17" s="182"/>
      <c r="J17" s="181"/>
      <c r="K17" s="287">
        <f t="shared" si="0"/>
        <v>0</v>
      </c>
      <c r="L17" s="288">
        <f t="shared" si="1"/>
        <v>0</v>
      </c>
      <c r="M17" s="289">
        <f t="shared" si="2"/>
        <v>0</v>
      </c>
    </row>
    <row r="18" spans="1:13" ht="18" customHeight="1">
      <c r="A18" s="101">
        <f t="shared" si="3"/>
        <v>10</v>
      </c>
      <c r="B18" s="274" t="s">
        <v>135</v>
      </c>
      <c r="C18" s="275" t="s">
        <v>132</v>
      </c>
      <c r="D18" s="276" t="s">
        <v>123</v>
      </c>
      <c r="E18" s="277" t="s">
        <v>135</v>
      </c>
      <c r="F18" s="278" t="s">
        <v>128</v>
      </c>
      <c r="G18" s="277" t="s">
        <v>135</v>
      </c>
      <c r="H18" s="119" t="s">
        <v>122</v>
      </c>
      <c r="I18" s="182"/>
      <c r="J18" s="181"/>
      <c r="K18" s="287">
        <f t="shared" si="0"/>
        <v>0</v>
      </c>
      <c r="L18" s="288">
        <f t="shared" si="1"/>
        <v>0</v>
      </c>
      <c r="M18" s="289">
        <f t="shared" si="2"/>
        <v>0</v>
      </c>
    </row>
    <row r="19" spans="1:13" ht="18" customHeight="1">
      <c r="A19" s="101">
        <f t="shared" si="3"/>
        <v>11</v>
      </c>
      <c r="B19" s="274" t="s">
        <v>135</v>
      </c>
      <c r="C19" s="275" t="s">
        <v>129</v>
      </c>
      <c r="D19" s="276" t="s">
        <v>123</v>
      </c>
      <c r="E19" s="277" t="s">
        <v>136</v>
      </c>
      <c r="F19" s="278" t="s">
        <v>131</v>
      </c>
      <c r="G19" s="277" t="s">
        <v>136</v>
      </c>
      <c r="H19" s="119" t="s">
        <v>132</v>
      </c>
      <c r="I19" s="182"/>
      <c r="J19" s="181"/>
      <c r="K19" s="287">
        <f t="shared" si="0"/>
        <v>0</v>
      </c>
      <c r="L19" s="288">
        <f t="shared" si="1"/>
        <v>0</v>
      </c>
      <c r="M19" s="289">
        <f t="shared" si="2"/>
        <v>0</v>
      </c>
    </row>
    <row r="20" spans="1:13" ht="18" customHeight="1">
      <c r="A20" s="101">
        <f t="shared" si="3"/>
        <v>12</v>
      </c>
      <c r="B20" s="274" t="s">
        <v>136</v>
      </c>
      <c r="C20" s="275" t="s">
        <v>132</v>
      </c>
      <c r="D20" s="276" t="s">
        <v>123</v>
      </c>
      <c r="E20" s="277" t="s">
        <v>136</v>
      </c>
      <c r="F20" s="278" t="s">
        <v>128</v>
      </c>
      <c r="G20" s="277" t="s">
        <v>136</v>
      </c>
      <c r="H20" s="119" t="s">
        <v>122</v>
      </c>
      <c r="I20" s="182"/>
      <c r="J20" s="181"/>
      <c r="K20" s="287">
        <f t="shared" si="0"/>
        <v>0</v>
      </c>
      <c r="L20" s="288">
        <f t="shared" si="1"/>
        <v>0</v>
      </c>
      <c r="M20" s="289">
        <f t="shared" si="2"/>
        <v>0</v>
      </c>
    </row>
    <row r="21" spans="1:13" ht="18" customHeight="1">
      <c r="A21" s="101">
        <f t="shared" si="3"/>
        <v>13</v>
      </c>
      <c r="B21" s="274" t="s">
        <v>136</v>
      </c>
      <c r="C21" s="275" t="s">
        <v>129</v>
      </c>
      <c r="D21" s="276" t="s">
        <v>123</v>
      </c>
      <c r="E21" s="277" t="s">
        <v>137</v>
      </c>
      <c r="F21" s="278" t="s">
        <v>131</v>
      </c>
      <c r="G21" s="277" t="s">
        <v>137</v>
      </c>
      <c r="H21" s="278" t="s">
        <v>132</v>
      </c>
      <c r="I21" s="182"/>
      <c r="J21" s="181"/>
      <c r="K21" s="287">
        <f t="shared" si="0"/>
        <v>0</v>
      </c>
      <c r="L21" s="288">
        <f t="shared" si="1"/>
        <v>0</v>
      </c>
      <c r="M21" s="289">
        <f t="shared" si="2"/>
        <v>0</v>
      </c>
    </row>
    <row r="22" spans="1:13" ht="18" customHeight="1">
      <c r="A22" s="101">
        <f t="shared" si="3"/>
        <v>14</v>
      </c>
      <c r="B22" s="274" t="s">
        <v>137</v>
      </c>
      <c r="C22" s="275" t="s">
        <v>132</v>
      </c>
      <c r="D22" s="276" t="s">
        <v>123</v>
      </c>
      <c r="E22" s="277" t="s">
        <v>137</v>
      </c>
      <c r="F22" s="278" t="s">
        <v>128</v>
      </c>
      <c r="G22" s="277" t="s">
        <v>137</v>
      </c>
      <c r="H22" s="119" t="s">
        <v>122</v>
      </c>
      <c r="I22" s="182"/>
      <c r="J22" s="181"/>
      <c r="K22" s="287">
        <f t="shared" si="0"/>
        <v>0</v>
      </c>
      <c r="L22" s="288">
        <f t="shared" si="1"/>
        <v>0</v>
      </c>
      <c r="M22" s="289">
        <f t="shared" si="2"/>
        <v>0</v>
      </c>
    </row>
    <row r="23" spans="1:13" ht="13.5">
      <c r="A23" s="122">
        <f t="shared" si="3"/>
        <v>15</v>
      </c>
      <c r="B23" s="274" t="s">
        <v>137</v>
      </c>
      <c r="C23" s="275" t="s">
        <v>129</v>
      </c>
      <c r="D23" s="276" t="s">
        <v>123</v>
      </c>
      <c r="E23" s="277" t="s">
        <v>138</v>
      </c>
      <c r="F23" s="278" t="s">
        <v>125</v>
      </c>
      <c r="G23" s="277" t="s">
        <v>138</v>
      </c>
      <c r="H23" s="278" t="s">
        <v>132</v>
      </c>
      <c r="I23" s="182"/>
      <c r="J23" s="181"/>
      <c r="K23" s="287">
        <f t="shared" ref="K23" si="4">SUM(I23:J23)</f>
        <v>0</v>
      </c>
      <c r="L23" s="288">
        <f t="shared" si="1"/>
        <v>0</v>
      </c>
      <c r="M23" s="289">
        <f t="shared" si="2"/>
        <v>0</v>
      </c>
    </row>
    <row r="24" spans="1:13" ht="18" customHeight="1">
      <c r="A24" s="101">
        <f>A23+1</f>
        <v>16</v>
      </c>
      <c r="B24" s="274" t="s">
        <v>138</v>
      </c>
      <c r="C24" s="275" t="s">
        <v>127</v>
      </c>
      <c r="D24" s="276" t="s">
        <v>123</v>
      </c>
      <c r="E24" s="277" t="s">
        <v>138</v>
      </c>
      <c r="F24" s="278" t="s">
        <v>128</v>
      </c>
      <c r="G24" s="277" t="s">
        <v>138</v>
      </c>
      <c r="H24" s="119" t="s">
        <v>122</v>
      </c>
      <c r="I24" s="182"/>
      <c r="J24" s="181"/>
      <c r="K24" s="287">
        <f t="shared" ref="K24:K36" si="5">SUM(I24:J24)</f>
        <v>0</v>
      </c>
      <c r="L24" s="288">
        <f t="shared" ref="L24:L36" si="6">ROUNDDOWN(I24*10%,0)</f>
        <v>0</v>
      </c>
      <c r="M24" s="289">
        <f t="shared" ref="M24" si="7">SUM(K24:L24)</f>
        <v>0</v>
      </c>
    </row>
    <row r="25" spans="1:13" ht="18" customHeight="1">
      <c r="A25" s="101">
        <f t="shared" si="3"/>
        <v>17</v>
      </c>
      <c r="B25" s="274" t="s">
        <v>138</v>
      </c>
      <c r="C25" s="275" t="s">
        <v>129</v>
      </c>
      <c r="D25" s="276" t="s">
        <v>123</v>
      </c>
      <c r="E25" s="277" t="s">
        <v>139</v>
      </c>
      <c r="F25" s="278" t="s">
        <v>131</v>
      </c>
      <c r="G25" s="277" t="s">
        <v>139</v>
      </c>
      <c r="H25" s="278" t="s">
        <v>132</v>
      </c>
      <c r="I25" s="182"/>
      <c r="J25" s="181"/>
      <c r="K25" s="287">
        <f t="shared" si="5"/>
        <v>0</v>
      </c>
      <c r="L25" s="288">
        <f t="shared" si="6"/>
        <v>0</v>
      </c>
      <c r="M25" s="289">
        <f>SUM(K25:L25)</f>
        <v>0</v>
      </c>
    </row>
    <row r="26" spans="1:13" ht="18" customHeight="1">
      <c r="A26" s="101">
        <f t="shared" si="3"/>
        <v>18</v>
      </c>
      <c r="B26" s="274" t="s">
        <v>139</v>
      </c>
      <c r="C26" s="275" t="s">
        <v>132</v>
      </c>
      <c r="D26" s="276" t="s">
        <v>123</v>
      </c>
      <c r="E26" s="277" t="s">
        <v>139</v>
      </c>
      <c r="F26" s="278" t="s">
        <v>128</v>
      </c>
      <c r="G26" s="277" t="s">
        <v>139</v>
      </c>
      <c r="H26" s="119" t="s">
        <v>122</v>
      </c>
      <c r="I26" s="182"/>
      <c r="J26" s="181"/>
      <c r="K26" s="287">
        <f t="shared" si="5"/>
        <v>0</v>
      </c>
      <c r="L26" s="288">
        <f t="shared" si="6"/>
        <v>0</v>
      </c>
      <c r="M26" s="289">
        <f>SUM(K26:L26)</f>
        <v>0</v>
      </c>
    </row>
    <row r="27" spans="1:13" ht="18" customHeight="1">
      <c r="A27" s="101">
        <f t="shared" si="3"/>
        <v>19</v>
      </c>
      <c r="B27" s="274" t="s">
        <v>139</v>
      </c>
      <c r="C27" s="275" t="s">
        <v>129</v>
      </c>
      <c r="D27" s="276" t="s">
        <v>123</v>
      </c>
      <c r="E27" s="277" t="s">
        <v>140</v>
      </c>
      <c r="F27" s="278" t="s">
        <v>131</v>
      </c>
      <c r="G27" s="277" t="s">
        <v>140</v>
      </c>
      <c r="H27" s="119" t="s">
        <v>132</v>
      </c>
      <c r="I27" s="182"/>
      <c r="J27" s="181"/>
      <c r="K27" s="287">
        <f t="shared" si="5"/>
        <v>0</v>
      </c>
      <c r="L27" s="288">
        <f t="shared" si="6"/>
        <v>0</v>
      </c>
      <c r="M27" s="289">
        <f t="shared" ref="M27:M37" si="8">SUM(K27:L27)</f>
        <v>0</v>
      </c>
    </row>
    <row r="28" spans="1:13" ht="18" customHeight="1">
      <c r="A28" s="101">
        <f t="shared" si="3"/>
        <v>20</v>
      </c>
      <c r="B28" s="274" t="s">
        <v>140</v>
      </c>
      <c r="C28" s="275" t="s">
        <v>132</v>
      </c>
      <c r="D28" s="276" t="s">
        <v>123</v>
      </c>
      <c r="E28" s="277" t="s">
        <v>140</v>
      </c>
      <c r="F28" s="278" t="s">
        <v>128</v>
      </c>
      <c r="G28" s="277" t="s">
        <v>140</v>
      </c>
      <c r="H28" s="119" t="s">
        <v>122</v>
      </c>
      <c r="I28" s="182"/>
      <c r="J28" s="181"/>
      <c r="K28" s="287">
        <f t="shared" si="5"/>
        <v>0</v>
      </c>
      <c r="L28" s="288">
        <f t="shared" si="6"/>
        <v>0</v>
      </c>
      <c r="M28" s="289">
        <f t="shared" si="8"/>
        <v>0</v>
      </c>
    </row>
    <row r="29" spans="1:13" ht="18" customHeight="1">
      <c r="A29" s="101">
        <f t="shared" si="3"/>
        <v>21</v>
      </c>
      <c r="B29" s="274" t="s">
        <v>140</v>
      </c>
      <c r="C29" s="275" t="s">
        <v>129</v>
      </c>
      <c r="D29" s="276" t="s">
        <v>123</v>
      </c>
      <c r="E29" s="277" t="s">
        <v>141</v>
      </c>
      <c r="F29" s="278" t="s">
        <v>131</v>
      </c>
      <c r="G29" s="277" t="s">
        <v>141</v>
      </c>
      <c r="H29" s="119" t="s">
        <v>132</v>
      </c>
      <c r="I29" s="182"/>
      <c r="J29" s="181"/>
      <c r="K29" s="287">
        <f t="shared" si="5"/>
        <v>0</v>
      </c>
      <c r="L29" s="288">
        <f t="shared" si="6"/>
        <v>0</v>
      </c>
      <c r="M29" s="289">
        <f t="shared" si="8"/>
        <v>0</v>
      </c>
    </row>
    <row r="30" spans="1:13" ht="18" customHeight="1">
      <c r="A30" s="101">
        <f t="shared" si="3"/>
        <v>22</v>
      </c>
      <c r="B30" s="274" t="s">
        <v>141</v>
      </c>
      <c r="C30" s="275" t="s">
        <v>132</v>
      </c>
      <c r="D30" s="276" t="s">
        <v>123</v>
      </c>
      <c r="E30" s="277" t="s">
        <v>141</v>
      </c>
      <c r="F30" s="278" t="s">
        <v>128</v>
      </c>
      <c r="G30" s="277" t="s">
        <v>141</v>
      </c>
      <c r="H30" s="119" t="s">
        <v>122</v>
      </c>
      <c r="I30" s="182"/>
      <c r="J30" s="181"/>
      <c r="K30" s="287">
        <f t="shared" si="5"/>
        <v>0</v>
      </c>
      <c r="L30" s="288">
        <f t="shared" si="6"/>
        <v>0</v>
      </c>
      <c r="M30" s="289">
        <f t="shared" si="8"/>
        <v>0</v>
      </c>
    </row>
    <row r="31" spans="1:13" ht="18" customHeight="1">
      <c r="A31" s="101">
        <f t="shared" si="3"/>
        <v>23</v>
      </c>
      <c r="B31" s="274" t="s">
        <v>141</v>
      </c>
      <c r="C31" s="275" t="s">
        <v>129</v>
      </c>
      <c r="D31" s="276" t="s">
        <v>123</v>
      </c>
      <c r="E31" s="277" t="s">
        <v>142</v>
      </c>
      <c r="F31" s="278" t="s">
        <v>131</v>
      </c>
      <c r="G31" s="277" t="s">
        <v>142</v>
      </c>
      <c r="H31" s="119" t="s">
        <v>132</v>
      </c>
      <c r="I31" s="182"/>
      <c r="J31" s="181"/>
      <c r="K31" s="287">
        <f t="shared" si="5"/>
        <v>0</v>
      </c>
      <c r="L31" s="288">
        <f t="shared" si="6"/>
        <v>0</v>
      </c>
      <c r="M31" s="289">
        <f t="shared" si="8"/>
        <v>0</v>
      </c>
    </row>
    <row r="32" spans="1:13" ht="18" customHeight="1">
      <c r="A32" s="101">
        <f t="shared" si="3"/>
        <v>24</v>
      </c>
      <c r="B32" s="274" t="s">
        <v>142</v>
      </c>
      <c r="C32" s="275" t="s">
        <v>132</v>
      </c>
      <c r="D32" s="276" t="s">
        <v>123</v>
      </c>
      <c r="E32" s="277" t="s">
        <v>142</v>
      </c>
      <c r="F32" s="278" t="s">
        <v>128</v>
      </c>
      <c r="G32" s="277" t="s">
        <v>142</v>
      </c>
      <c r="H32" s="119" t="s">
        <v>122</v>
      </c>
      <c r="I32" s="182"/>
      <c r="J32" s="181"/>
      <c r="K32" s="287">
        <f t="shared" si="5"/>
        <v>0</v>
      </c>
      <c r="L32" s="288">
        <f t="shared" si="6"/>
        <v>0</v>
      </c>
      <c r="M32" s="289">
        <f t="shared" si="8"/>
        <v>0</v>
      </c>
    </row>
    <row r="33" spans="1:13" ht="18" customHeight="1">
      <c r="A33" s="101">
        <f t="shared" si="3"/>
        <v>25</v>
      </c>
      <c r="B33" s="274" t="s">
        <v>142</v>
      </c>
      <c r="C33" s="275" t="s">
        <v>129</v>
      </c>
      <c r="D33" s="276" t="s">
        <v>123</v>
      </c>
      <c r="E33" s="277" t="s">
        <v>143</v>
      </c>
      <c r="F33" s="278" t="s">
        <v>131</v>
      </c>
      <c r="G33" s="277" t="s">
        <v>143</v>
      </c>
      <c r="H33" s="119" t="s">
        <v>132</v>
      </c>
      <c r="I33" s="182"/>
      <c r="J33" s="181"/>
      <c r="K33" s="287">
        <f t="shared" si="5"/>
        <v>0</v>
      </c>
      <c r="L33" s="288">
        <f t="shared" si="6"/>
        <v>0</v>
      </c>
      <c r="M33" s="289">
        <f t="shared" si="8"/>
        <v>0</v>
      </c>
    </row>
    <row r="34" spans="1:13" ht="18" customHeight="1">
      <c r="A34" s="101">
        <f t="shared" si="3"/>
        <v>26</v>
      </c>
      <c r="B34" s="274" t="s">
        <v>143</v>
      </c>
      <c r="C34" s="275" t="s">
        <v>132</v>
      </c>
      <c r="D34" s="276" t="s">
        <v>123</v>
      </c>
      <c r="E34" s="277" t="s">
        <v>143</v>
      </c>
      <c r="F34" s="278" t="s">
        <v>128</v>
      </c>
      <c r="G34" s="277" t="s">
        <v>143</v>
      </c>
      <c r="H34" s="119" t="s">
        <v>122</v>
      </c>
      <c r="I34" s="182"/>
      <c r="J34" s="181"/>
      <c r="K34" s="287">
        <f t="shared" si="5"/>
        <v>0</v>
      </c>
      <c r="L34" s="288">
        <f t="shared" si="6"/>
        <v>0</v>
      </c>
      <c r="M34" s="289">
        <f t="shared" si="8"/>
        <v>0</v>
      </c>
    </row>
    <row r="35" spans="1:13" ht="18" customHeight="1">
      <c r="A35" s="101">
        <f t="shared" si="3"/>
        <v>27</v>
      </c>
      <c r="B35" s="274" t="s">
        <v>143</v>
      </c>
      <c r="C35" s="275" t="s">
        <v>129</v>
      </c>
      <c r="D35" s="276" t="s">
        <v>123</v>
      </c>
      <c r="E35" s="277" t="s">
        <v>144</v>
      </c>
      <c r="F35" s="278" t="s">
        <v>131</v>
      </c>
      <c r="G35" s="277" t="s">
        <v>144</v>
      </c>
      <c r="H35" s="119" t="s">
        <v>132</v>
      </c>
      <c r="I35" s="182"/>
      <c r="J35" s="181"/>
      <c r="K35" s="287">
        <f t="shared" si="5"/>
        <v>0</v>
      </c>
      <c r="L35" s="288">
        <f t="shared" si="6"/>
        <v>0</v>
      </c>
      <c r="M35" s="289">
        <f t="shared" si="8"/>
        <v>0</v>
      </c>
    </row>
    <row r="36" spans="1:13" ht="18" customHeight="1">
      <c r="A36" s="101">
        <f t="shared" si="3"/>
        <v>28</v>
      </c>
      <c r="B36" s="274" t="s">
        <v>144</v>
      </c>
      <c r="C36" s="275" t="s">
        <v>132</v>
      </c>
      <c r="D36" s="276" t="s">
        <v>123</v>
      </c>
      <c r="E36" s="277" t="s">
        <v>144</v>
      </c>
      <c r="F36" s="278" t="s">
        <v>128</v>
      </c>
      <c r="G36" s="277" t="s">
        <v>144</v>
      </c>
      <c r="H36" s="119" t="s">
        <v>122</v>
      </c>
      <c r="I36" s="182"/>
      <c r="J36" s="181"/>
      <c r="K36" s="287">
        <f t="shared" si="5"/>
        <v>0</v>
      </c>
      <c r="L36" s="288">
        <f t="shared" si="6"/>
        <v>0</v>
      </c>
      <c r="M36" s="289">
        <f t="shared" si="8"/>
        <v>0</v>
      </c>
    </row>
    <row r="37" spans="1:13" ht="14.25" thickBot="1">
      <c r="A37" s="297">
        <f t="shared" si="3"/>
        <v>29</v>
      </c>
      <c r="B37" s="279" t="s">
        <v>144</v>
      </c>
      <c r="C37" s="280" t="s">
        <v>129</v>
      </c>
      <c r="D37" s="281" t="s">
        <v>123</v>
      </c>
      <c r="E37" s="282" t="s">
        <v>145</v>
      </c>
      <c r="F37" s="283" t="s">
        <v>125</v>
      </c>
      <c r="G37" s="282" t="s">
        <v>145</v>
      </c>
      <c r="H37" s="298" t="s">
        <v>132</v>
      </c>
      <c r="I37" s="296"/>
      <c r="J37" s="294"/>
      <c r="K37" s="290">
        <f t="shared" ref="K37" si="9">SUM(I37:J37)</f>
        <v>0</v>
      </c>
      <c r="L37" s="291">
        <f>ROUNDDOWN(I37*10%,0)</f>
        <v>0</v>
      </c>
      <c r="M37" s="292">
        <f t="shared" si="8"/>
        <v>0</v>
      </c>
    </row>
    <row r="38" spans="1:13" ht="14.25" thickBot="1">
      <c r="A38" s="676" t="s">
        <v>29</v>
      </c>
      <c r="B38" s="676"/>
      <c r="C38" s="676"/>
      <c r="D38" s="676"/>
      <c r="E38" s="676"/>
      <c r="F38" s="676"/>
      <c r="G38" s="676"/>
      <c r="H38" s="676"/>
      <c r="I38" s="123">
        <f>SUM(I9:I23)</f>
        <v>0</v>
      </c>
      <c r="J38" s="124">
        <f>SUM(J9:J23)</f>
        <v>0</v>
      </c>
      <c r="K38" s="125">
        <f>SUM(K9:K23)</f>
        <v>0</v>
      </c>
      <c r="L38" s="125">
        <f>SUM(L9:L23)</f>
        <v>0</v>
      </c>
      <c r="M38" s="126">
        <f>SUM(M9:M23)</f>
        <v>0</v>
      </c>
    </row>
    <row r="39" spans="1:13" ht="15" customHeight="1">
      <c r="A39" s="127"/>
      <c r="B39" s="127"/>
      <c r="C39" s="127"/>
      <c r="D39" s="127"/>
      <c r="E39" s="127"/>
      <c r="F39" s="127"/>
      <c r="G39" s="127"/>
      <c r="H39" s="127"/>
      <c r="I39" s="128"/>
      <c r="J39" s="128"/>
      <c r="K39" s="128"/>
      <c r="L39" s="128"/>
      <c r="M39" s="128"/>
    </row>
    <row r="40" spans="1:13">
      <c r="A40" s="91" t="s">
        <v>146</v>
      </c>
    </row>
    <row r="41" spans="1:13">
      <c r="A41" s="91" t="s">
        <v>147</v>
      </c>
    </row>
    <row r="42" spans="1:13" s="88" customFormat="1">
      <c r="A42" s="88" t="s">
        <v>148</v>
      </c>
    </row>
    <row r="43" spans="1:13" s="88" customFormat="1">
      <c r="A43" s="88" t="s">
        <v>755</v>
      </c>
    </row>
    <row r="44" spans="1:13">
      <c r="A44" s="91" t="s">
        <v>149</v>
      </c>
    </row>
    <row r="46" spans="1:13">
      <c r="L46" s="127"/>
      <c r="M46" s="127"/>
    </row>
  </sheetData>
  <mergeCells count="8">
    <mergeCell ref="K1:M1"/>
    <mergeCell ref="A38:H38"/>
    <mergeCell ref="N2:Z2"/>
    <mergeCell ref="A2:M2"/>
    <mergeCell ref="A4:M4"/>
    <mergeCell ref="A6:A8"/>
    <mergeCell ref="B6:F8"/>
    <mergeCell ref="G6:H8"/>
  </mergeCells>
  <phoneticPr fontId="3"/>
  <pageMargins left="0.7" right="0.7" top="0.75" bottom="0.75" header="0.3" footer="0.3"/>
  <pageSetup paperSize="9" scale="89" orientation="portrait" r:id="rId1"/>
  <colBreaks count="1" manualBreakCount="1">
    <brk id="13" max="1048575" man="1"/>
  </colBreaks>
  <ignoredErrors>
    <ignoredError sqref="L9 L11:L12 K23:L23 L25:L30 L31:L3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531D9-81BA-4666-A622-5456C379C6F9}">
  <dimension ref="B1:X15"/>
  <sheetViews>
    <sheetView view="pageBreakPreview" zoomScale="130" zoomScaleNormal="100" zoomScaleSheetLayoutView="130" workbookViewId="0">
      <selection activeCell="J28" sqref="J28"/>
    </sheetView>
  </sheetViews>
  <sheetFormatPr defaultColWidth="9" defaultRowHeight="12"/>
  <cols>
    <col min="1" max="1" width="1.375" style="91" customWidth="1"/>
    <col min="2" max="2" width="3.25" style="91" customWidth="1"/>
    <col min="3" max="3" width="8.125" style="91" bestFit="1" customWidth="1"/>
    <col min="4" max="4" width="4.875" style="91" bestFit="1" customWidth="1"/>
    <col min="5" max="5" width="3.125" style="91" bestFit="1" customWidth="1"/>
    <col min="6" max="6" width="8.125" style="91" bestFit="1" customWidth="1"/>
    <col min="7" max="7" width="5.125" style="91" bestFit="1" customWidth="1"/>
    <col min="8" max="8" width="8.125" style="91" bestFit="1" customWidth="1"/>
    <col min="9" max="9" width="4.875" style="91" bestFit="1" customWidth="1"/>
    <col min="10" max="12" width="12.875" style="91" customWidth="1"/>
    <col min="13" max="13" width="1.375" style="91" customWidth="1"/>
    <col min="14" max="16384" width="9" style="91"/>
  </cols>
  <sheetData>
    <row r="1" spans="2:24" ht="13.5">
      <c r="K1" s="675" t="s">
        <v>771</v>
      </c>
      <c r="L1" s="630"/>
    </row>
    <row r="2" spans="2:24" ht="13.5">
      <c r="B2" s="677" t="s">
        <v>756</v>
      </c>
      <c r="C2" s="677"/>
      <c r="D2" s="677"/>
      <c r="E2" s="677"/>
      <c r="F2" s="677"/>
      <c r="G2" s="677"/>
      <c r="H2" s="677"/>
      <c r="I2" s="677"/>
      <c r="J2" s="677"/>
      <c r="K2" s="677"/>
      <c r="L2" s="677"/>
      <c r="N2" s="637"/>
      <c r="O2" s="637"/>
      <c r="P2" s="637"/>
      <c r="Q2" s="637"/>
      <c r="R2" s="637"/>
      <c r="S2" s="637"/>
      <c r="T2" s="637"/>
      <c r="U2" s="637"/>
      <c r="V2" s="637"/>
      <c r="W2" s="637"/>
      <c r="X2" s="637"/>
    </row>
    <row r="3" spans="2:24">
      <c r="X3" s="46"/>
    </row>
    <row r="4" spans="2:24" ht="19.5" hidden="1">
      <c r="B4" s="638"/>
      <c r="C4" s="638"/>
      <c r="D4" s="638"/>
      <c r="E4" s="638"/>
      <c r="F4" s="638"/>
      <c r="G4" s="638"/>
      <c r="H4" s="638"/>
      <c r="I4" s="638"/>
      <c r="J4" s="638"/>
      <c r="K4" s="638"/>
      <c r="L4" s="638"/>
    </row>
    <row r="5" spans="2:24">
      <c r="L5" s="107" t="s">
        <v>68</v>
      </c>
    </row>
    <row r="6" spans="2:24">
      <c r="B6" s="678" t="s">
        <v>111</v>
      </c>
      <c r="C6" s="678" t="s">
        <v>112</v>
      </c>
      <c r="D6" s="678"/>
      <c r="E6" s="678"/>
      <c r="F6" s="678"/>
      <c r="G6" s="678"/>
      <c r="H6" s="678" t="s">
        <v>113</v>
      </c>
      <c r="I6" s="678"/>
      <c r="J6" s="108" t="s">
        <v>150</v>
      </c>
      <c r="K6" s="681" t="s">
        <v>151</v>
      </c>
      <c r="L6" s="110" t="s">
        <v>29</v>
      </c>
    </row>
    <row r="7" spans="2:24">
      <c r="B7" s="680"/>
      <c r="C7" s="680"/>
      <c r="D7" s="680"/>
      <c r="E7" s="680"/>
      <c r="F7" s="680"/>
      <c r="G7" s="680"/>
      <c r="H7" s="680"/>
      <c r="I7" s="680"/>
      <c r="J7" s="114" t="s">
        <v>118</v>
      </c>
      <c r="K7" s="680"/>
      <c r="L7" s="116" t="s">
        <v>120</v>
      </c>
    </row>
    <row r="8" spans="2:24" ht="14.25" thickBot="1">
      <c r="B8" s="98">
        <v>1</v>
      </c>
      <c r="C8" s="99" t="s">
        <v>152</v>
      </c>
      <c r="D8" s="129" t="s">
        <v>122</v>
      </c>
      <c r="E8" s="130" t="s">
        <v>123</v>
      </c>
      <c r="F8" s="131" t="s">
        <v>121</v>
      </c>
      <c r="G8" s="132" t="s">
        <v>125</v>
      </c>
      <c r="H8" s="99" t="s">
        <v>121</v>
      </c>
      <c r="I8" s="100" t="s">
        <v>126</v>
      </c>
      <c r="J8" s="133"/>
      <c r="K8" s="134">
        <f>ROUNDDOWN(J8*10%,0)</f>
        <v>0</v>
      </c>
      <c r="L8" s="134">
        <f>SUM(J8:K8)</f>
        <v>0</v>
      </c>
    </row>
    <row r="9" spans="2:24" ht="14.25" thickBot="1">
      <c r="B9" s="636" t="s">
        <v>153</v>
      </c>
      <c r="C9" s="636"/>
      <c r="D9" s="636"/>
      <c r="E9" s="636"/>
      <c r="F9" s="636"/>
      <c r="G9" s="636"/>
      <c r="H9" s="636"/>
      <c r="I9" s="636"/>
      <c r="J9" s="135">
        <f>SUM(J8:J8)</f>
        <v>0</v>
      </c>
      <c r="K9" s="135">
        <f>SUM(K8:K8)</f>
        <v>0</v>
      </c>
      <c r="L9" s="135">
        <f>SUM(L8:L8)</f>
        <v>0</v>
      </c>
    </row>
    <row r="10" spans="2:24">
      <c r="B10" s="91" t="s">
        <v>146</v>
      </c>
    </row>
    <row r="11" spans="2:24">
      <c r="B11" s="91" t="s">
        <v>147</v>
      </c>
    </row>
    <row r="12" spans="2:24">
      <c r="B12" s="91" t="s">
        <v>154</v>
      </c>
    </row>
    <row r="13" spans="2:24">
      <c r="B13" s="91" t="s">
        <v>69</v>
      </c>
    </row>
    <row r="14" spans="2:24">
      <c r="C14" s="91" t="s">
        <v>155</v>
      </c>
    </row>
    <row r="15" spans="2:24" ht="13.5" customHeight="1"/>
  </sheetData>
  <mergeCells count="9">
    <mergeCell ref="K1:L1"/>
    <mergeCell ref="B9:I9"/>
    <mergeCell ref="N2:X2"/>
    <mergeCell ref="B2:L2"/>
    <mergeCell ref="B4:L4"/>
    <mergeCell ref="B6:B7"/>
    <mergeCell ref="C6:G7"/>
    <mergeCell ref="H6:I7"/>
    <mergeCell ref="K6:K7"/>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01A3A-864E-476F-9926-3C8DB97B3A75}">
  <dimension ref="A1:Z83"/>
  <sheetViews>
    <sheetView view="pageBreakPreview" topLeftCell="A40" zoomScale="130" zoomScaleNormal="100" zoomScaleSheetLayoutView="130" workbookViewId="0">
      <selection activeCell="O9" sqref="O9"/>
    </sheetView>
  </sheetViews>
  <sheetFormatPr defaultColWidth="8" defaultRowHeight="12"/>
  <cols>
    <col min="1" max="1" width="3.25" style="88" customWidth="1"/>
    <col min="2" max="2" width="7.875" style="88" customWidth="1"/>
    <col min="3" max="3" width="4.25" style="88" customWidth="1"/>
    <col min="4" max="4" width="3" style="88" bestFit="1" customWidth="1"/>
    <col min="5" max="5" width="7.875" style="88" customWidth="1"/>
    <col min="6" max="6" width="3.875" style="88" customWidth="1"/>
    <col min="7" max="7" width="7.375" style="88" customWidth="1"/>
    <col min="8" max="8" width="4" style="88" customWidth="1"/>
    <col min="9" max="10" width="11.125" style="88" hidden="1" customWidth="1"/>
    <col min="11" max="11" width="11.125" style="88" customWidth="1"/>
    <col min="12" max="12" width="9.375" style="88" customWidth="1"/>
    <col min="13" max="13" width="11.125" style="88" customWidth="1"/>
    <col min="14" max="16384" width="8" style="88"/>
  </cols>
  <sheetData>
    <row r="1" spans="1:26" ht="13.5">
      <c r="M1" s="682" t="s">
        <v>771</v>
      </c>
      <c r="N1" s="630"/>
      <c r="O1" s="630"/>
    </row>
    <row r="2" spans="1:26" ht="13.5">
      <c r="A2" s="627" t="s">
        <v>757</v>
      </c>
      <c r="B2" s="627"/>
      <c r="C2" s="627"/>
      <c r="D2" s="627"/>
      <c r="E2" s="627"/>
      <c r="F2" s="627"/>
      <c r="G2" s="627"/>
      <c r="H2" s="627"/>
      <c r="I2" s="627"/>
      <c r="J2" s="627"/>
      <c r="K2" s="627"/>
      <c r="L2" s="627"/>
      <c r="M2" s="627"/>
      <c r="N2" s="621"/>
      <c r="O2" s="621"/>
      <c r="P2" s="621"/>
      <c r="Q2" s="621"/>
      <c r="R2" s="621"/>
      <c r="S2" s="621"/>
      <c r="T2" s="621"/>
      <c r="U2" s="621"/>
      <c r="V2" s="621"/>
      <c r="W2" s="621"/>
      <c r="X2" s="621"/>
      <c r="Y2" s="621"/>
      <c r="Z2" s="621"/>
    </row>
    <row r="3" spans="1:26" ht="19.5" hidden="1">
      <c r="A3" s="631"/>
      <c r="B3" s="631"/>
      <c r="C3" s="631"/>
      <c r="D3" s="631"/>
      <c r="E3" s="631"/>
      <c r="F3" s="631"/>
      <c r="G3" s="631"/>
      <c r="H3" s="631"/>
      <c r="I3" s="631"/>
      <c r="J3" s="631"/>
      <c r="K3" s="631"/>
      <c r="L3" s="631"/>
      <c r="M3" s="631"/>
      <c r="Z3" s="46"/>
    </row>
    <row r="4" spans="1:26">
      <c r="M4" s="89" t="s">
        <v>68</v>
      </c>
    </row>
    <row r="5" spans="1:26">
      <c r="A5" s="686" t="s">
        <v>111</v>
      </c>
      <c r="B5" s="686" t="s">
        <v>112</v>
      </c>
      <c r="C5" s="686"/>
      <c r="D5" s="686"/>
      <c r="E5" s="686"/>
      <c r="F5" s="686"/>
      <c r="G5" s="686" t="s">
        <v>113</v>
      </c>
      <c r="H5" s="686"/>
      <c r="I5" s="136" t="s">
        <v>156</v>
      </c>
      <c r="J5" s="137" t="s">
        <v>157</v>
      </c>
      <c r="K5" s="686" t="s">
        <v>29</v>
      </c>
      <c r="L5" s="689" t="s">
        <v>151</v>
      </c>
      <c r="M5" s="686" t="s">
        <v>29</v>
      </c>
    </row>
    <row r="6" spans="1:26">
      <c r="A6" s="687"/>
      <c r="B6" s="687"/>
      <c r="C6" s="687"/>
      <c r="D6" s="687"/>
      <c r="E6" s="687"/>
      <c r="F6" s="687"/>
      <c r="G6" s="687"/>
      <c r="H6" s="687"/>
      <c r="I6" s="138" t="s">
        <v>158</v>
      </c>
      <c r="J6" s="139" t="s">
        <v>159</v>
      </c>
      <c r="K6" s="687"/>
      <c r="L6" s="687"/>
      <c r="M6" s="687"/>
    </row>
    <row r="7" spans="1:26">
      <c r="A7" s="688"/>
      <c r="B7" s="688"/>
      <c r="C7" s="688"/>
      <c r="D7" s="688"/>
      <c r="E7" s="688"/>
      <c r="F7" s="688"/>
      <c r="G7" s="688"/>
      <c r="H7" s="688"/>
      <c r="I7" s="140" t="s">
        <v>118</v>
      </c>
      <c r="J7" s="141" t="s">
        <v>118</v>
      </c>
      <c r="K7" s="142" t="s">
        <v>118</v>
      </c>
      <c r="L7" s="688"/>
      <c r="M7" s="142" t="s">
        <v>120</v>
      </c>
    </row>
    <row r="8" spans="1:26" ht="15.95" customHeight="1">
      <c r="A8" s="268">
        <v>1</v>
      </c>
      <c r="B8" s="269" t="s">
        <v>160</v>
      </c>
      <c r="C8" s="270" t="s">
        <v>126</v>
      </c>
      <c r="D8" s="271" t="s">
        <v>123</v>
      </c>
      <c r="E8" s="272" t="s">
        <v>160</v>
      </c>
      <c r="F8" s="273" t="s">
        <v>161</v>
      </c>
      <c r="G8" s="269" t="s">
        <v>160</v>
      </c>
      <c r="H8" s="273" t="s">
        <v>162</v>
      </c>
      <c r="I8" s="309"/>
      <c r="J8" s="310">
        <v>0</v>
      </c>
      <c r="K8" s="304"/>
      <c r="L8" s="285">
        <f t="shared" ref="L8:L37" si="0">ROUNDDOWN(K8*8%,0)</f>
        <v>0</v>
      </c>
      <c r="M8" s="286">
        <f t="shared" ref="M8:M37" si="1">SUM(K8:L8)</f>
        <v>0</v>
      </c>
    </row>
    <row r="9" spans="1:26" ht="15.95" customHeight="1">
      <c r="A9" s="268">
        <f>A8+1</f>
        <v>2</v>
      </c>
      <c r="B9" s="274" t="s">
        <v>163</v>
      </c>
      <c r="C9" s="275" t="s">
        <v>164</v>
      </c>
      <c r="D9" s="276" t="s">
        <v>123</v>
      </c>
      <c r="E9" s="277" t="s">
        <v>163</v>
      </c>
      <c r="F9" s="278" t="s">
        <v>128</v>
      </c>
      <c r="G9" s="584" t="s">
        <v>163</v>
      </c>
      <c r="H9" s="585" t="s">
        <v>165</v>
      </c>
      <c r="I9" s="312"/>
      <c r="J9" s="313"/>
      <c r="K9" s="586"/>
      <c r="L9" s="587">
        <f t="shared" si="0"/>
        <v>0</v>
      </c>
      <c r="M9" s="588">
        <f t="shared" si="1"/>
        <v>0</v>
      </c>
    </row>
    <row r="10" spans="1:26" ht="15.95" customHeight="1">
      <c r="A10" s="268">
        <f t="shared" ref="A10:A26" si="2">A9+1</f>
        <v>3</v>
      </c>
      <c r="B10" s="274" t="s">
        <v>166</v>
      </c>
      <c r="C10" s="275" t="s">
        <v>129</v>
      </c>
      <c r="D10" s="276" t="s">
        <v>123</v>
      </c>
      <c r="E10" s="277" t="s">
        <v>166</v>
      </c>
      <c r="F10" s="278" t="s">
        <v>167</v>
      </c>
      <c r="G10" s="274" t="s">
        <v>168</v>
      </c>
      <c r="H10" s="300" t="s">
        <v>169</v>
      </c>
      <c r="I10" s="143"/>
      <c r="J10" s="147"/>
      <c r="K10" s="305"/>
      <c r="L10" s="288">
        <f t="shared" si="0"/>
        <v>0</v>
      </c>
      <c r="M10" s="306">
        <f t="shared" si="1"/>
        <v>0</v>
      </c>
    </row>
    <row r="11" spans="1:26" ht="15.95" customHeight="1">
      <c r="A11" s="268">
        <f t="shared" si="2"/>
        <v>4</v>
      </c>
      <c r="B11" s="274" t="s">
        <v>170</v>
      </c>
      <c r="C11" s="275" t="s">
        <v>171</v>
      </c>
      <c r="D11" s="276" t="s">
        <v>123</v>
      </c>
      <c r="E11" s="277" t="s">
        <v>170</v>
      </c>
      <c r="F11" s="278" t="s">
        <v>125</v>
      </c>
      <c r="G11" s="274" t="s">
        <v>168</v>
      </c>
      <c r="H11" s="300" t="s">
        <v>172</v>
      </c>
      <c r="I11" s="148"/>
      <c r="J11" s="149"/>
      <c r="K11" s="305"/>
      <c r="L11" s="288">
        <f t="shared" si="0"/>
        <v>0</v>
      </c>
      <c r="M11" s="306">
        <f t="shared" si="1"/>
        <v>0</v>
      </c>
    </row>
    <row r="12" spans="1:26" ht="15.95" customHeight="1">
      <c r="A12" s="268">
        <f t="shared" si="2"/>
        <v>5</v>
      </c>
      <c r="B12" s="274" t="s">
        <v>168</v>
      </c>
      <c r="C12" s="299" t="s">
        <v>126</v>
      </c>
      <c r="D12" s="276" t="s">
        <v>123</v>
      </c>
      <c r="E12" s="277" t="s">
        <v>168</v>
      </c>
      <c r="F12" s="300" t="s">
        <v>161</v>
      </c>
      <c r="G12" s="274" t="s">
        <v>168</v>
      </c>
      <c r="H12" s="300" t="s">
        <v>162</v>
      </c>
      <c r="I12" s="143"/>
      <c r="J12" s="147"/>
      <c r="K12" s="305"/>
      <c r="L12" s="288">
        <f t="shared" si="0"/>
        <v>0</v>
      </c>
      <c r="M12" s="306">
        <f t="shared" si="1"/>
        <v>0</v>
      </c>
    </row>
    <row r="13" spans="1:26" ht="15.95" customHeight="1">
      <c r="A13" s="268">
        <f t="shared" si="2"/>
        <v>6</v>
      </c>
      <c r="B13" s="274" t="s">
        <v>168</v>
      </c>
      <c r="C13" s="275" t="s">
        <v>164</v>
      </c>
      <c r="D13" s="276" t="s">
        <v>123</v>
      </c>
      <c r="E13" s="277" t="s">
        <v>168</v>
      </c>
      <c r="F13" s="278" t="s">
        <v>128</v>
      </c>
      <c r="G13" s="584" t="s">
        <v>168</v>
      </c>
      <c r="H13" s="585" t="s">
        <v>165</v>
      </c>
      <c r="I13" s="150"/>
      <c r="J13" s="151"/>
      <c r="K13" s="586"/>
      <c r="L13" s="587">
        <f t="shared" si="0"/>
        <v>0</v>
      </c>
      <c r="M13" s="588">
        <f t="shared" si="1"/>
        <v>0</v>
      </c>
    </row>
    <row r="14" spans="1:26" ht="15.95" customHeight="1">
      <c r="A14" s="268">
        <f t="shared" si="2"/>
        <v>7</v>
      </c>
      <c r="B14" s="274" t="s">
        <v>170</v>
      </c>
      <c r="C14" s="275" t="s">
        <v>129</v>
      </c>
      <c r="D14" s="276" t="s">
        <v>123</v>
      </c>
      <c r="E14" s="277" t="s">
        <v>170</v>
      </c>
      <c r="F14" s="278" t="s">
        <v>167</v>
      </c>
      <c r="G14" s="274" t="s">
        <v>130</v>
      </c>
      <c r="H14" s="300" t="s">
        <v>169</v>
      </c>
      <c r="I14" s="143"/>
      <c r="J14" s="147"/>
      <c r="K14" s="305"/>
      <c r="L14" s="288">
        <f t="shared" si="0"/>
        <v>0</v>
      </c>
      <c r="M14" s="306">
        <f t="shared" si="1"/>
        <v>0</v>
      </c>
    </row>
    <row r="15" spans="1:26" ht="15.95" customHeight="1">
      <c r="A15" s="268">
        <f t="shared" si="2"/>
        <v>8</v>
      </c>
      <c r="B15" s="274" t="s">
        <v>130</v>
      </c>
      <c r="C15" s="275" t="s">
        <v>171</v>
      </c>
      <c r="D15" s="276" t="s">
        <v>123</v>
      </c>
      <c r="E15" s="277" t="s">
        <v>130</v>
      </c>
      <c r="F15" s="278" t="s">
        <v>125</v>
      </c>
      <c r="G15" s="274" t="s">
        <v>130</v>
      </c>
      <c r="H15" s="300" t="s">
        <v>172</v>
      </c>
      <c r="I15" s="148"/>
      <c r="J15" s="149"/>
      <c r="K15" s="305"/>
      <c r="L15" s="288">
        <f t="shared" si="0"/>
        <v>0</v>
      </c>
      <c r="M15" s="306">
        <f t="shared" si="1"/>
        <v>0</v>
      </c>
    </row>
    <row r="16" spans="1:26" ht="15.95" customHeight="1">
      <c r="A16" s="268">
        <f t="shared" si="2"/>
        <v>9</v>
      </c>
      <c r="B16" s="274" t="s">
        <v>130</v>
      </c>
      <c r="C16" s="299" t="s">
        <v>126</v>
      </c>
      <c r="D16" s="276" t="s">
        <v>123</v>
      </c>
      <c r="E16" s="277" t="s">
        <v>130</v>
      </c>
      <c r="F16" s="300" t="s">
        <v>161</v>
      </c>
      <c r="G16" s="274" t="s">
        <v>130</v>
      </c>
      <c r="H16" s="300" t="s">
        <v>162</v>
      </c>
      <c r="I16" s="143"/>
      <c r="J16" s="147"/>
      <c r="K16" s="305"/>
      <c r="L16" s="288">
        <f t="shared" si="0"/>
        <v>0</v>
      </c>
      <c r="M16" s="306">
        <f t="shared" si="1"/>
        <v>0</v>
      </c>
    </row>
    <row r="17" spans="1:13" ht="15.95" customHeight="1">
      <c r="A17" s="268">
        <f t="shared" si="2"/>
        <v>10</v>
      </c>
      <c r="B17" s="274" t="s">
        <v>130</v>
      </c>
      <c r="C17" s="275" t="s">
        <v>164</v>
      </c>
      <c r="D17" s="276" t="s">
        <v>123</v>
      </c>
      <c r="E17" s="277" t="s">
        <v>130</v>
      </c>
      <c r="F17" s="278" t="s">
        <v>128</v>
      </c>
      <c r="G17" s="584" t="s">
        <v>130</v>
      </c>
      <c r="H17" s="585" t="s">
        <v>165</v>
      </c>
      <c r="I17" s="150"/>
      <c r="J17" s="151"/>
      <c r="K17" s="586"/>
      <c r="L17" s="587">
        <f t="shared" si="0"/>
        <v>0</v>
      </c>
      <c r="M17" s="588">
        <f t="shared" si="1"/>
        <v>0</v>
      </c>
    </row>
    <row r="18" spans="1:13" ht="15.95" customHeight="1">
      <c r="A18" s="268">
        <f t="shared" si="2"/>
        <v>11</v>
      </c>
      <c r="B18" s="274" t="s">
        <v>130</v>
      </c>
      <c r="C18" s="275" t="s">
        <v>129</v>
      </c>
      <c r="D18" s="276" t="s">
        <v>123</v>
      </c>
      <c r="E18" s="277" t="s">
        <v>130</v>
      </c>
      <c r="F18" s="278" t="s">
        <v>167</v>
      </c>
      <c r="G18" s="274" t="s">
        <v>133</v>
      </c>
      <c r="H18" s="300" t="s">
        <v>169</v>
      </c>
      <c r="I18" s="143"/>
      <c r="J18" s="147"/>
      <c r="K18" s="305"/>
      <c r="L18" s="288">
        <f t="shared" si="0"/>
        <v>0</v>
      </c>
      <c r="M18" s="306">
        <f t="shared" si="1"/>
        <v>0</v>
      </c>
    </row>
    <row r="19" spans="1:13" ht="15.95" customHeight="1">
      <c r="A19" s="268">
        <f t="shared" si="2"/>
        <v>12</v>
      </c>
      <c r="B19" s="274" t="s">
        <v>133</v>
      </c>
      <c r="C19" s="275" t="s">
        <v>171</v>
      </c>
      <c r="D19" s="276" t="s">
        <v>123</v>
      </c>
      <c r="E19" s="277" t="s">
        <v>133</v>
      </c>
      <c r="F19" s="278" t="s">
        <v>125</v>
      </c>
      <c r="G19" s="274" t="s">
        <v>133</v>
      </c>
      <c r="H19" s="300" t="s">
        <v>172</v>
      </c>
      <c r="I19" s="148"/>
      <c r="J19" s="149"/>
      <c r="K19" s="305"/>
      <c r="L19" s="288">
        <f t="shared" si="0"/>
        <v>0</v>
      </c>
      <c r="M19" s="306">
        <f t="shared" si="1"/>
        <v>0</v>
      </c>
    </row>
    <row r="20" spans="1:13" ht="15.95" customHeight="1">
      <c r="A20" s="268">
        <f t="shared" si="2"/>
        <v>13</v>
      </c>
      <c r="B20" s="274" t="s">
        <v>133</v>
      </c>
      <c r="C20" s="299" t="s">
        <v>126</v>
      </c>
      <c r="D20" s="276" t="s">
        <v>123</v>
      </c>
      <c r="E20" s="277" t="s">
        <v>133</v>
      </c>
      <c r="F20" s="300" t="s">
        <v>161</v>
      </c>
      <c r="G20" s="274" t="s">
        <v>133</v>
      </c>
      <c r="H20" s="300" t="s">
        <v>162</v>
      </c>
      <c r="I20" s="143"/>
      <c r="J20" s="147"/>
      <c r="K20" s="305"/>
      <c r="L20" s="288">
        <f t="shared" si="0"/>
        <v>0</v>
      </c>
      <c r="M20" s="306">
        <f t="shared" si="1"/>
        <v>0</v>
      </c>
    </row>
    <row r="21" spans="1:13" ht="15.95" customHeight="1">
      <c r="A21" s="268">
        <f t="shared" si="2"/>
        <v>14</v>
      </c>
      <c r="B21" s="274" t="s">
        <v>133</v>
      </c>
      <c r="C21" s="275" t="s">
        <v>164</v>
      </c>
      <c r="D21" s="276" t="s">
        <v>123</v>
      </c>
      <c r="E21" s="277" t="s">
        <v>133</v>
      </c>
      <c r="F21" s="278" t="s">
        <v>128</v>
      </c>
      <c r="G21" s="584" t="s">
        <v>133</v>
      </c>
      <c r="H21" s="585" t="s">
        <v>165</v>
      </c>
      <c r="I21" s="150"/>
      <c r="J21" s="151"/>
      <c r="K21" s="586"/>
      <c r="L21" s="587">
        <f t="shared" si="0"/>
        <v>0</v>
      </c>
      <c r="M21" s="588">
        <f t="shared" si="1"/>
        <v>0</v>
      </c>
    </row>
    <row r="22" spans="1:13" ht="15.95" customHeight="1">
      <c r="A22" s="268">
        <f t="shared" si="2"/>
        <v>15</v>
      </c>
      <c r="B22" s="274" t="s">
        <v>133</v>
      </c>
      <c r="C22" s="275" t="s">
        <v>129</v>
      </c>
      <c r="D22" s="276" t="s">
        <v>123</v>
      </c>
      <c r="E22" s="277" t="s">
        <v>133</v>
      </c>
      <c r="F22" s="278" t="s">
        <v>167</v>
      </c>
      <c r="G22" s="274" t="s">
        <v>134</v>
      </c>
      <c r="H22" s="300" t="s">
        <v>169</v>
      </c>
      <c r="I22" s="143"/>
      <c r="J22" s="147"/>
      <c r="K22" s="305"/>
      <c r="L22" s="288">
        <f t="shared" si="0"/>
        <v>0</v>
      </c>
      <c r="M22" s="306">
        <f t="shared" si="1"/>
        <v>0</v>
      </c>
    </row>
    <row r="23" spans="1:13" ht="15.95" customHeight="1">
      <c r="A23" s="268">
        <f t="shared" si="2"/>
        <v>16</v>
      </c>
      <c r="B23" s="274" t="s">
        <v>134</v>
      </c>
      <c r="C23" s="275" t="s">
        <v>171</v>
      </c>
      <c r="D23" s="276" t="s">
        <v>123</v>
      </c>
      <c r="E23" s="277" t="s">
        <v>134</v>
      </c>
      <c r="F23" s="278" t="s">
        <v>125</v>
      </c>
      <c r="G23" s="274" t="s">
        <v>134</v>
      </c>
      <c r="H23" s="300" t="s">
        <v>172</v>
      </c>
      <c r="I23" s="148"/>
      <c r="J23" s="149"/>
      <c r="K23" s="305"/>
      <c r="L23" s="288">
        <f t="shared" si="0"/>
        <v>0</v>
      </c>
      <c r="M23" s="306">
        <f t="shared" si="1"/>
        <v>0</v>
      </c>
    </row>
    <row r="24" spans="1:13" ht="15.95" customHeight="1">
      <c r="A24" s="268">
        <f t="shared" si="2"/>
        <v>17</v>
      </c>
      <c r="B24" s="274" t="s">
        <v>134</v>
      </c>
      <c r="C24" s="299" t="s">
        <v>126</v>
      </c>
      <c r="D24" s="276" t="s">
        <v>123</v>
      </c>
      <c r="E24" s="277" t="s">
        <v>134</v>
      </c>
      <c r="F24" s="300" t="s">
        <v>161</v>
      </c>
      <c r="G24" s="274" t="s">
        <v>134</v>
      </c>
      <c r="H24" s="300" t="s">
        <v>162</v>
      </c>
      <c r="I24" s="143"/>
      <c r="J24" s="147"/>
      <c r="K24" s="305"/>
      <c r="L24" s="288">
        <f t="shared" si="0"/>
        <v>0</v>
      </c>
      <c r="M24" s="306">
        <f t="shared" si="1"/>
        <v>0</v>
      </c>
    </row>
    <row r="25" spans="1:13" ht="15.95" customHeight="1">
      <c r="A25" s="268">
        <f t="shared" si="2"/>
        <v>18</v>
      </c>
      <c r="B25" s="274" t="s">
        <v>134</v>
      </c>
      <c r="C25" s="275" t="s">
        <v>164</v>
      </c>
      <c r="D25" s="276" t="s">
        <v>123</v>
      </c>
      <c r="E25" s="277" t="s">
        <v>134</v>
      </c>
      <c r="F25" s="278" t="s">
        <v>128</v>
      </c>
      <c r="G25" s="584" t="s">
        <v>134</v>
      </c>
      <c r="H25" s="585" t="s">
        <v>165</v>
      </c>
      <c r="I25" s="150"/>
      <c r="J25" s="151"/>
      <c r="K25" s="586"/>
      <c r="L25" s="587">
        <f t="shared" si="0"/>
        <v>0</v>
      </c>
      <c r="M25" s="588">
        <f t="shared" si="1"/>
        <v>0</v>
      </c>
    </row>
    <row r="26" spans="1:13" ht="15.95" customHeight="1">
      <c r="A26" s="268">
        <f t="shared" si="2"/>
        <v>19</v>
      </c>
      <c r="B26" s="274" t="s">
        <v>134</v>
      </c>
      <c r="C26" s="275" t="s">
        <v>129</v>
      </c>
      <c r="D26" s="276" t="s">
        <v>123</v>
      </c>
      <c r="E26" s="277" t="s">
        <v>134</v>
      </c>
      <c r="F26" s="278" t="s">
        <v>167</v>
      </c>
      <c r="G26" s="274" t="s">
        <v>135</v>
      </c>
      <c r="H26" s="300" t="s">
        <v>169</v>
      </c>
      <c r="I26" s="143"/>
      <c r="J26" s="147"/>
      <c r="K26" s="305"/>
      <c r="L26" s="288">
        <f t="shared" si="0"/>
        <v>0</v>
      </c>
      <c r="M26" s="306">
        <f t="shared" si="1"/>
        <v>0</v>
      </c>
    </row>
    <row r="27" spans="1:13" ht="15.95" customHeight="1">
      <c r="A27" s="268">
        <f>A26+1</f>
        <v>20</v>
      </c>
      <c r="B27" s="274" t="s">
        <v>135</v>
      </c>
      <c r="C27" s="275" t="s">
        <v>171</v>
      </c>
      <c r="D27" s="276" t="s">
        <v>123</v>
      </c>
      <c r="E27" s="277" t="s">
        <v>135</v>
      </c>
      <c r="F27" s="278" t="s">
        <v>125</v>
      </c>
      <c r="G27" s="274" t="s">
        <v>135</v>
      </c>
      <c r="H27" s="300" t="s">
        <v>172</v>
      </c>
      <c r="I27" s="148"/>
      <c r="J27" s="149"/>
      <c r="K27" s="305"/>
      <c r="L27" s="288">
        <f t="shared" si="0"/>
        <v>0</v>
      </c>
      <c r="M27" s="306">
        <f t="shared" si="1"/>
        <v>0</v>
      </c>
    </row>
    <row r="28" spans="1:13" ht="15.95" customHeight="1">
      <c r="A28" s="268">
        <f t="shared" ref="A28:A67" si="3">A27+1</f>
        <v>21</v>
      </c>
      <c r="B28" s="274" t="s">
        <v>135</v>
      </c>
      <c r="C28" s="299" t="s">
        <v>126</v>
      </c>
      <c r="D28" s="276" t="s">
        <v>123</v>
      </c>
      <c r="E28" s="277" t="s">
        <v>135</v>
      </c>
      <c r="F28" s="300" t="s">
        <v>161</v>
      </c>
      <c r="G28" s="274" t="s">
        <v>135</v>
      </c>
      <c r="H28" s="300" t="s">
        <v>162</v>
      </c>
      <c r="I28" s="143"/>
      <c r="J28" s="147"/>
      <c r="K28" s="305"/>
      <c r="L28" s="288">
        <f t="shared" si="0"/>
        <v>0</v>
      </c>
      <c r="M28" s="306">
        <f t="shared" si="1"/>
        <v>0</v>
      </c>
    </row>
    <row r="29" spans="1:13" ht="15.95" customHeight="1">
      <c r="A29" s="268">
        <f t="shared" si="3"/>
        <v>22</v>
      </c>
      <c r="B29" s="274" t="s">
        <v>135</v>
      </c>
      <c r="C29" s="275" t="s">
        <v>164</v>
      </c>
      <c r="D29" s="276" t="s">
        <v>123</v>
      </c>
      <c r="E29" s="277" t="s">
        <v>135</v>
      </c>
      <c r="F29" s="278" t="s">
        <v>128</v>
      </c>
      <c r="G29" s="584" t="s">
        <v>135</v>
      </c>
      <c r="H29" s="585" t="s">
        <v>165</v>
      </c>
      <c r="I29" s="150"/>
      <c r="J29" s="151"/>
      <c r="K29" s="586"/>
      <c r="L29" s="587">
        <f t="shared" si="0"/>
        <v>0</v>
      </c>
      <c r="M29" s="588">
        <f t="shared" si="1"/>
        <v>0</v>
      </c>
    </row>
    <row r="30" spans="1:13" ht="15.95" customHeight="1">
      <c r="A30" s="268">
        <f t="shared" si="3"/>
        <v>23</v>
      </c>
      <c r="B30" s="274" t="s">
        <v>135</v>
      </c>
      <c r="C30" s="275" t="s">
        <v>129</v>
      </c>
      <c r="D30" s="276" t="s">
        <v>123</v>
      </c>
      <c r="E30" s="277" t="s">
        <v>135</v>
      </c>
      <c r="F30" s="278" t="s">
        <v>167</v>
      </c>
      <c r="G30" s="274" t="s">
        <v>136</v>
      </c>
      <c r="H30" s="300" t="s">
        <v>169</v>
      </c>
      <c r="I30" s="143"/>
      <c r="J30" s="147"/>
      <c r="K30" s="305"/>
      <c r="L30" s="288">
        <f t="shared" si="0"/>
        <v>0</v>
      </c>
      <c r="M30" s="306">
        <f t="shared" si="1"/>
        <v>0</v>
      </c>
    </row>
    <row r="31" spans="1:13" ht="15.95" customHeight="1">
      <c r="A31" s="268">
        <f t="shared" si="3"/>
        <v>24</v>
      </c>
      <c r="B31" s="274" t="s">
        <v>136</v>
      </c>
      <c r="C31" s="275" t="s">
        <v>171</v>
      </c>
      <c r="D31" s="276" t="s">
        <v>123</v>
      </c>
      <c r="E31" s="277" t="s">
        <v>136</v>
      </c>
      <c r="F31" s="278" t="s">
        <v>125</v>
      </c>
      <c r="G31" s="274" t="s">
        <v>136</v>
      </c>
      <c r="H31" s="300" t="s">
        <v>172</v>
      </c>
      <c r="I31" s="148"/>
      <c r="J31" s="149"/>
      <c r="K31" s="305"/>
      <c r="L31" s="288">
        <f t="shared" si="0"/>
        <v>0</v>
      </c>
      <c r="M31" s="306">
        <f t="shared" si="1"/>
        <v>0</v>
      </c>
    </row>
    <row r="32" spans="1:13" ht="15.95" customHeight="1">
      <c r="A32" s="268">
        <f t="shared" si="3"/>
        <v>25</v>
      </c>
      <c r="B32" s="274" t="s">
        <v>136</v>
      </c>
      <c r="C32" s="299" t="s">
        <v>126</v>
      </c>
      <c r="D32" s="276" t="s">
        <v>123</v>
      </c>
      <c r="E32" s="277" t="s">
        <v>136</v>
      </c>
      <c r="F32" s="300" t="s">
        <v>161</v>
      </c>
      <c r="G32" s="274" t="s">
        <v>136</v>
      </c>
      <c r="H32" s="300" t="s">
        <v>162</v>
      </c>
      <c r="I32" s="143"/>
      <c r="J32" s="147"/>
      <c r="K32" s="305"/>
      <c r="L32" s="288">
        <f t="shared" si="0"/>
        <v>0</v>
      </c>
      <c r="M32" s="306">
        <f t="shared" si="1"/>
        <v>0</v>
      </c>
    </row>
    <row r="33" spans="1:13" ht="15.95" customHeight="1">
      <c r="A33" s="268">
        <f t="shared" si="3"/>
        <v>26</v>
      </c>
      <c r="B33" s="274" t="s">
        <v>136</v>
      </c>
      <c r="C33" s="275" t="s">
        <v>164</v>
      </c>
      <c r="D33" s="276" t="s">
        <v>123</v>
      </c>
      <c r="E33" s="277" t="s">
        <v>136</v>
      </c>
      <c r="F33" s="278" t="s">
        <v>128</v>
      </c>
      <c r="G33" s="584" t="s">
        <v>136</v>
      </c>
      <c r="H33" s="585" t="s">
        <v>165</v>
      </c>
      <c r="I33" s="150"/>
      <c r="J33" s="151"/>
      <c r="K33" s="586"/>
      <c r="L33" s="587">
        <f t="shared" si="0"/>
        <v>0</v>
      </c>
      <c r="M33" s="588">
        <f t="shared" si="1"/>
        <v>0</v>
      </c>
    </row>
    <row r="34" spans="1:13" ht="15.95" customHeight="1">
      <c r="A34" s="268">
        <f t="shared" si="3"/>
        <v>27</v>
      </c>
      <c r="B34" s="274" t="s">
        <v>136</v>
      </c>
      <c r="C34" s="275" t="s">
        <v>129</v>
      </c>
      <c r="D34" s="276" t="s">
        <v>123</v>
      </c>
      <c r="E34" s="277" t="s">
        <v>136</v>
      </c>
      <c r="F34" s="278" t="s">
        <v>167</v>
      </c>
      <c r="G34" s="274" t="s">
        <v>137</v>
      </c>
      <c r="H34" s="300" t="s">
        <v>169</v>
      </c>
      <c r="I34" s="143"/>
      <c r="J34" s="147"/>
      <c r="K34" s="305"/>
      <c r="L34" s="288">
        <f t="shared" si="0"/>
        <v>0</v>
      </c>
      <c r="M34" s="306">
        <f t="shared" si="1"/>
        <v>0</v>
      </c>
    </row>
    <row r="35" spans="1:13" ht="15.95" customHeight="1">
      <c r="A35" s="268">
        <f t="shared" si="3"/>
        <v>28</v>
      </c>
      <c r="B35" s="274" t="s">
        <v>137</v>
      </c>
      <c r="C35" s="275" t="s">
        <v>171</v>
      </c>
      <c r="D35" s="276" t="s">
        <v>123</v>
      </c>
      <c r="E35" s="277" t="s">
        <v>137</v>
      </c>
      <c r="F35" s="278" t="s">
        <v>125</v>
      </c>
      <c r="G35" s="274" t="s">
        <v>137</v>
      </c>
      <c r="H35" s="300" t="s">
        <v>172</v>
      </c>
      <c r="I35" s="148"/>
      <c r="J35" s="149"/>
      <c r="K35" s="305"/>
      <c r="L35" s="288">
        <f t="shared" si="0"/>
        <v>0</v>
      </c>
      <c r="M35" s="306">
        <f t="shared" si="1"/>
        <v>0</v>
      </c>
    </row>
    <row r="36" spans="1:13" ht="15.95" customHeight="1">
      <c r="A36" s="268">
        <f t="shared" si="3"/>
        <v>29</v>
      </c>
      <c r="B36" s="274" t="s">
        <v>137</v>
      </c>
      <c r="C36" s="299" t="s">
        <v>126</v>
      </c>
      <c r="D36" s="276" t="s">
        <v>123</v>
      </c>
      <c r="E36" s="277" t="s">
        <v>137</v>
      </c>
      <c r="F36" s="300" t="s">
        <v>161</v>
      </c>
      <c r="G36" s="274" t="s">
        <v>137</v>
      </c>
      <c r="H36" s="300" t="s">
        <v>162</v>
      </c>
      <c r="I36" s="150"/>
      <c r="J36" s="151"/>
      <c r="K36" s="305"/>
      <c r="L36" s="288">
        <f t="shared" si="0"/>
        <v>0</v>
      </c>
      <c r="M36" s="306">
        <f t="shared" si="1"/>
        <v>0</v>
      </c>
    </row>
    <row r="37" spans="1:13" ht="13.5">
      <c r="A37" s="268">
        <f t="shared" si="3"/>
        <v>30</v>
      </c>
      <c r="B37" s="274" t="s">
        <v>137</v>
      </c>
      <c r="C37" s="275" t="s">
        <v>164</v>
      </c>
      <c r="D37" s="301" t="s">
        <v>173</v>
      </c>
      <c r="E37" s="277" t="s">
        <v>137</v>
      </c>
      <c r="F37" s="278" t="s">
        <v>128</v>
      </c>
      <c r="G37" s="584" t="s">
        <v>137</v>
      </c>
      <c r="H37" s="585" t="s">
        <v>165</v>
      </c>
      <c r="I37" s="589"/>
      <c r="J37" s="590"/>
      <c r="K37" s="586"/>
      <c r="L37" s="587">
        <f t="shared" si="0"/>
        <v>0</v>
      </c>
      <c r="M37" s="588">
        <f t="shared" si="1"/>
        <v>0</v>
      </c>
    </row>
    <row r="38" spans="1:13" ht="15.95" customHeight="1">
      <c r="A38" s="268">
        <f t="shared" si="3"/>
        <v>31</v>
      </c>
      <c r="B38" s="274" t="s">
        <v>137</v>
      </c>
      <c r="C38" s="275" t="s">
        <v>129</v>
      </c>
      <c r="D38" s="301" t="s">
        <v>123</v>
      </c>
      <c r="E38" s="277" t="s">
        <v>137</v>
      </c>
      <c r="F38" s="278" t="s">
        <v>167</v>
      </c>
      <c r="G38" s="274" t="s">
        <v>138</v>
      </c>
      <c r="H38" s="300" t="s">
        <v>169</v>
      </c>
      <c r="I38" s="143"/>
      <c r="J38" s="144">
        <v>0</v>
      </c>
      <c r="K38" s="305"/>
      <c r="L38" s="288">
        <f t="shared" ref="L38:L67" si="4">ROUNDDOWN(K38*8%,0)</f>
        <v>0</v>
      </c>
      <c r="M38" s="306">
        <f t="shared" ref="M38:M67" si="5">SUM(K38:L38)</f>
        <v>0</v>
      </c>
    </row>
    <row r="39" spans="1:13" ht="15.95" customHeight="1">
      <c r="A39" s="268">
        <f t="shared" si="3"/>
        <v>32</v>
      </c>
      <c r="B39" s="274" t="s">
        <v>138</v>
      </c>
      <c r="C39" s="275" t="s">
        <v>171</v>
      </c>
      <c r="D39" s="276" t="s">
        <v>123</v>
      </c>
      <c r="E39" s="277" t="s">
        <v>138</v>
      </c>
      <c r="F39" s="278" t="s">
        <v>125</v>
      </c>
      <c r="G39" s="274" t="s">
        <v>138</v>
      </c>
      <c r="H39" s="300" t="s">
        <v>172</v>
      </c>
      <c r="I39" s="145"/>
      <c r="J39" s="146"/>
      <c r="K39" s="305"/>
      <c r="L39" s="288">
        <f t="shared" si="4"/>
        <v>0</v>
      </c>
      <c r="M39" s="306">
        <f t="shared" si="5"/>
        <v>0</v>
      </c>
    </row>
    <row r="40" spans="1:13" ht="15.95" customHeight="1">
      <c r="A40" s="268">
        <f t="shared" si="3"/>
        <v>33</v>
      </c>
      <c r="B40" s="274" t="s">
        <v>138</v>
      </c>
      <c r="C40" s="299" t="s">
        <v>126</v>
      </c>
      <c r="D40" s="276" t="s">
        <v>123</v>
      </c>
      <c r="E40" s="277" t="s">
        <v>138</v>
      </c>
      <c r="F40" s="300" t="s">
        <v>161</v>
      </c>
      <c r="G40" s="274" t="s">
        <v>138</v>
      </c>
      <c r="H40" s="300" t="s">
        <v>162</v>
      </c>
      <c r="I40" s="143"/>
      <c r="J40" s="147"/>
      <c r="K40" s="305"/>
      <c r="L40" s="288">
        <f t="shared" si="4"/>
        <v>0</v>
      </c>
      <c r="M40" s="306">
        <f t="shared" si="5"/>
        <v>0</v>
      </c>
    </row>
    <row r="41" spans="1:13" ht="15.95" customHeight="1">
      <c r="A41" s="268">
        <f t="shared" si="3"/>
        <v>34</v>
      </c>
      <c r="B41" s="274" t="s">
        <v>138</v>
      </c>
      <c r="C41" s="275" t="s">
        <v>164</v>
      </c>
      <c r="D41" s="276" t="s">
        <v>123</v>
      </c>
      <c r="E41" s="277" t="s">
        <v>138</v>
      </c>
      <c r="F41" s="278" t="s">
        <v>128</v>
      </c>
      <c r="G41" s="584" t="s">
        <v>138</v>
      </c>
      <c r="H41" s="585" t="s">
        <v>165</v>
      </c>
      <c r="I41" s="150"/>
      <c r="J41" s="151"/>
      <c r="K41" s="586"/>
      <c r="L41" s="587">
        <f t="shared" si="4"/>
        <v>0</v>
      </c>
      <c r="M41" s="588">
        <f t="shared" si="5"/>
        <v>0</v>
      </c>
    </row>
    <row r="42" spans="1:13" ht="15.95" customHeight="1">
      <c r="A42" s="268">
        <f t="shared" si="3"/>
        <v>35</v>
      </c>
      <c r="B42" s="274" t="s">
        <v>138</v>
      </c>
      <c r="C42" s="275" t="s">
        <v>129</v>
      </c>
      <c r="D42" s="276" t="s">
        <v>123</v>
      </c>
      <c r="E42" s="277" t="s">
        <v>138</v>
      </c>
      <c r="F42" s="278" t="s">
        <v>167</v>
      </c>
      <c r="G42" s="274" t="s">
        <v>139</v>
      </c>
      <c r="H42" s="300" t="s">
        <v>169</v>
      </c>
      <c r="I42" s="143"/>
      <c r="J42" s="147"/>
      <c r="K42" s="305"/>
      <c r="L42" s="288">
        <f t="shared" si="4"/>
        <v>0</v>
      </c>
      <c r="M42" s="306">
        <f t="shared" si="5"/>
        <v>0</v>
      </c>
    </row>
    <row r="43" spans="1:13" ht="15.95" customHeight="1">
      <c r="A43" s="268">
        <f t="shared" si="3"/>
        <v>36</v>
      </c>
      <c r="B43" s="274" t="s">
        <v>139</v>
      </c>
      <c r="C43" s="275" t="s">
        <v>171</v>
      </c>
      <c r="D43" s="276" t="s">
        <v>123</v>
      </c>
      <c r="E43" s="277" t="s">
        <v>139</v>
      </c>
      <c r="F43" s="278" t="s">
        <v>125</v>
      </c>
      <c r="G43" s="274" t="s">
        <v>139</v>
      </c>
      <c r="H43" s="300" t="s">
        <v>172</v>
      </c>
      <c r="I43" s="148"/>
      <c r="J43" s="149"/>
      <c r="K43" s="305"/>
      <c r="L43" s="288">
        <f t="shared" si="4"/>
        <v>0</v>
      </c>
      <c r="M43" s="306">
        <f t="shared" si="5"/>
        <v>0</v>
      </c>
    </row>
    <row r="44" spans="1:13" ht="15.95" customHeight="1">
      <c r="A44" s="268">
        <f t="shared" si="3"/>
        <v>37</v>
      </c>
      <c r="B44" s="274" t="s">
        <v>139</v>
      </c>
      <c r="C44" s="299" t="s">
        <v>126</v>
      </c>
      <c r="D44" s="276" t="s">
        <v>123</v>
      </c>
      <c r="E44" s="277" t="s">
        <v>139</v>
      </c>
      <c r="F44" s="300" t="s">
        <v>161</v>
      </c>
      <c r="G44" s="274" t="s">
        <v>139</v>
      </c>
      <c r="H44" s="300" t="s">
        <v>162</v>
      </c>
      <c r="I44" s="143"/>
      <c r="J44" s="147"/>
      <c r="K44" s="305"/>
      <c r="L44" s="288">
        <f t="shared" si="4"/>
        <v>0</v>
      </c>
      <c r="M44" s="306">
        <f t="shared" si="5"/>
        <v>0</v>
      </c>
    </row>
    <row r="45" spans="1:13" ht="15.95" customHeight="1">
      <c r="A45" s="268">
        <f t="shared" si="3"/>
        <v>38</v>
      </c>
      <c r="B45" s="274" t="s">
        <v>139</v>
      </c>
      <c r="C45" s="275" t="s">
        <v>164</v>
      </c>
      <c r="D45" s="276" t="s">
        <v>123</v>
      </c>
      <c r="E45" s="277" t="s">
        <v>139</v>
      </c>
      <c r="F45" s="278" t="s">
        <v>128</v>
      </c>
      <c r="G45" s="584" t="s">
        <v>139</v>
      </c>
      <c r="H45" s="585" t="s">
        <v>165</v>
      </c>
      <c r="I45" s="150"/>
      <c r="J45" s="151"/>
      <c r="K45" s="586"/>
      <c r="L45" s="587">
        <f t="shared" si="4"/>
        <v>0</v>
      </c>
      <c r="M45" s="588">
        <f t="shared" si="5"/>
        <v>0</v>
      </c>
    </row>
    <row r="46" spans="1:13" ht="15.95" customHeight="1">
      <c r="A46" s="268">
        <f t="shared" si="3"/>
        <v>39</v>
      </c>
      <c r="B46" s="274" t="s">
        <v>139</v>
      </c>
      <c r="C46" s="275" t="s">
        <v>129</v>
      </c>
      <c r="D46" s="276" t="s">
        <v>123</v>
      </c>
      <c r="E46" s="277" t="s">
        <v>139</v>
      </c>
      <c r="F46" s="278" t="s">
        <v>167</v>
      </c>
      <c r="G46" s="274" t="s">
        <v>140</v>
      </c>
      <c r="H46" s="300" t="s">
        <v>169</v>
      </c>
      <c r="I46" s="143"/>
      <c r="J46" s="147"/>
      <c r="K46" s="305"/>
      <c r="L46" s="288">
        <f t="shared" si="4"/>
        <v>0</v>
      </c>
      <c r="M46" s="306">
        <f t="shared" si="5"/>
        <v>0</v>
      </c>
    </row>
    <row r="47" spans="1:13" ht="15.95" customHeight="1">
      <c r="A47" s="268">
        <f t="shared" si="3"/>
        <v>40</v>
      </c>
      <c r="B47" s="274" t="s">
        <v>140</v>
      </c>
      <c r="C47" s="275" t="s">
        <v>171</v>
      </c>
      <c r="D47" s="276" t="s">
        <v>123</v>
      </c>
      <c r="E47" s="277" t="s">
        <v>140</v>
      </c>
      <c r="F47" s="278" t="s">
        <v>125</v>
      </c>
      <c r="G47" s="274" t="s">
        <v>140</v>
      </c>
      <c r="H47" s="300" t="s">
        <v>172</v>
      </c>
      <c r="I47" s="148"/>
      <c r="J47" s="149"/>
      <c r="K47" s="305"/>
      <c r="L47" s="288">
        <f t="shared" si="4"/>
        <v>0</v>
      </c>
      <c r="M47" s="306">
        <f t="shared" si="5"/>
        <v>0</v>
      </c>
    </row>
    <row r="48" spans="1:13" ht="15.95" customHeight="1">
      <c r="A48" s="268">
        <f t="shared" si="3"/>
        <v>41</v>
      </c>
      <c r="B48" s="274" t="s">
        <v>140</v>
      </c>
      <c r="C48" s="299" t="s">
        <v>126</v>
      </c>
      <c r="D48" s="276" t="s">
        <v>123</v>
      </c>
      <c r="E48" s="277" t="s">
        <v>140</v>
      </c>
      <c r="F48" s="300" t="s">
        <v>161</v>
      </c>
      <c r="G48" s="274" t="s">
        <v>140</v>
      </c>
      <c r="H48" s="300" t="s">
        <v>162</v>
      </c>
      <c r="I48" s="143"/>
      <c r="J48" s="147"/>
      <c r="K48" s="305"/>
      <c r="L48" s="288">
        <f t="shared" si="4"/>
        <v>0</v>
      </c>
      <c r="M48" s="306">
        <f t="shared" si="5"/>
        <v>0</v>
      </c>
    </row>
    <row r="49" spans="1:13" ht="15.95" customHeight="1">
      <c r="A49" s="268">
        <f t="shared" si="3"/>
        <v>42</v>
      </c>
      <c r="B49" s="274" t="s">
        <v>140</v>
      </c>
      <c r="C49" s="275" t="s">
        <v>164</v>
      </c>
      <c r="D49" s="276" t="s">
        <v>123</v>
      </c>
      <c r="E49" s="277" t="s">
        <v>140</v>
      </c>
      <c r="F49" s="278" t="s">
        <v>128</v>
      </c>
      <c r="G49" s="584" t="s">
        <v>140</v>
      </c>
      <c r="H49" s="585" t="s">
        <v>165</v>
      </c>
      <c r="I49" s="150"/>
      <c r="J49" s="151"/>
      <c r="K49" s="586"/>
      <c r="L49" s="587">
        <f t="shared" si="4"/>
        <v>0</v>
      </c>
      <c r="M49" s="588">
        <f t="shared" si="5"/>
        <v>0</v>
      </c>
    </row>
    <row r="50" spans="1:13" ht="15.95" customHeight="1">
      <c r="A50" s="268">
        <f t="shared" si="3"/>
        <v>43</v>
      </c>
      <c r="B50" s="274" t="s">
        <v>140</v>
      </c>
      <c r="C50" s="275" t="s">
        <v>129</v>
      </c>
      <c r="D50" s="276" t="s">
        <v>123</v>
      </c>
      <c r="E50" s="277" t="s">
        <v>140</v>
      </c>
      <c r="F50" s="278" t="s">
        <v>167</v>
      </c>
      <c r="G50" s="274" t="s">
        <v>141</v>
      </c>
      <c r="H50" s="300" t="s">
        <v>169</v>
      </c>
      <c r="I50" s="143"/>
      <c r="J50" s="147"/>
      <c r="K50" s="305"/>
      <c r="L50" s="288">
        <f t="shared" si="4"/>
        <v>0</v>
      </c>
      <c r="M50" s="306">
        <f t="shared" si="5"/>
        <v>0</v>
      </c>
    </row>
    <row r="51" spans="1:13" ht="15.95" customHeight="1">
      <c r="A51" s="268">
        <f t="shared" si="3"/>
        <v>44</v>
      </c>
      <c r="B51" s="274" t="s">
        <v>141</v>
      </c>
      <c r="C51" s="275" t="s">
        <v>171</v>
      </c>
      <c r="D51" s="276" t="s">
        <v>123</v>
      </c>
      <c r="E51" s="277" t="s">
        <v>141</v>
      </c>
      <c r="F51" s="278" t="s">
        <v>125</v>
      </c>
      <c r="G51" s="274" t="s">
        <v>141</v>
      </c>
      <c r="H51" s="300" t="s">
        <v>172</v>
      </c>
      <c r="I51" s="148"/>
      <c r="J51" s="149"/>
      <c r="K51" s="305"/>
      <c r="L51" s="288">
        <f t="shared" si="4"/>
        <v>0</v>
      </c>
      <c r="M51" s="306">
        <f t="shared" si="5"/>
        <v>0</v>
      </c>
    </row>
    <row r="52" spans="1:13" ht="15.95" customHeight="1">
      <c r="A52" s="268">
        <f t="shared" si="3"/>
        <v>45</v>
      </c>
      <c r="B52" s="274" t="s">
        <v>141</v>
      </c>
      <c r="C52" s="299" t="s">
        <v>126</v>
      </c>
      <c r="D52" s="276" t="s">
        <v>123</v>
      </c>
      <c r="E52" s="277" t="s">
        <v>141</v>
      </c>
      <c r="F52" s="300" t="s">
        <v>161</v>
      </c>
      <c r="G52" s="274" t="s">
        <v>141</v>
      </c>
      <c r="H52" s="300" t="s">
        <v>162</v>
      </c>
      <c r="I52" s="143"/>
      <c r="J52" s="147"/>
      <c r="K52" s="305"/>
      <c r="L52" s="288">
        <f t="shared" si="4"/>
        <v>0</v>
      </c>
      <c r="M52" s="306">
        <f t="shared" si="5"/>
        <v>0</v>
      </c>
    </row>
    <row r="53" spans="1:13" ht="15.95" customHeight="1">
      <c r="A53" s="268">
        <f t="shared" si="3"/>
        <v>46</v>
      </c>
      <c r="B53" s="274" t="s">
        <v>141</v>
      </c>
      <c r="C53" s="275" t="s">
        <v>164</v>
      </c>
      <c r="D53" s="276" t="s">
        <v>123</v>
      </c>
      <c r="E53" s="277" t="s">
        <v>141</v>
      </c>
      <c r="F53" s="278" t="s">
        <v>128</v>
      </c>
      <c r="G53" s="584" t="s">
        <v>141</v>
      </c>
      <c r="H53" s="585" t="s">
        <v>165</v>
      </c>
      <c r="I53" s="150"/>
      <c r="J53" s="151"/>
      <c r="K53" s="586"/>
      <c r="L53" s="587">
        <f t="shared" si="4"/>
        <v>0</v>
      </c>
      <c r="M53" s="588">
        <f t="shared" si="5"/>
        <v>0</v>
      </c>
    </row>
    <row r="54" spans="1:13" ht="15.95" customHeight="1">
      <c r="A54" s="268">
        <f t="shared" si="3"/>
        <v>47</v>
      </c>
      <c r="B54" s="274" t="s">
        <v>141</v>
      </c>
      <c r="C54" s="275" t="s">
        <v>129</v>
      </c>
      <c r="D54" s="276" t="s">
        <v>123</v>
      </c>
      <c r="E54" s="277" t="s">
        <v>141</v>
      </c>
      <c r="F54" s="278" t="s">
        <v>167</v>
      </c>
      <c r="G54" s="274" t="s">
        <v>142</v>
      </c>
      <c r="H54" s="300" t="s">
        <v>169</v>
      </c>
      <c r="I54" s="143"/>
      <c r="J54" s="147"/>
      <c r="K54" s="305"/>
      <c r="L54" s="288">
        <f t="shared" si="4"/>
        <v>0</v>
      </c>
      <c r="M54" s="306">
        <f t="shared" si="5"/>
        <v>0</v>
      </c>
    </row>
    <row r="55" spans="1:13" ht="15.95" customHeight="1">
      <c r="A55" s="268">
        <f t="shared" si="3"/>
        <v>48</v>
      </c>
      <c r="B55" s="274" t="s">
        <v>142</v>
      </c>
      <c r="C55" s="275" t="s">
        <v>171</v>
      </c>
      <c r="D55" s="276" t="s">
        <v>123</v>
      </c>
      <c r="E55" s="277" t="s">
        <v>142</v>
      </c>
      <c r="F55" s="278" t="s">
        <v>125</v>
      </c>
      <c r="G55" s="274" t="s">
        <v>142</v>
      </c>
      <c r="H55" s="300" t="s">
        <v>172</v>
      </c>
      <c r="I55" s="148"/>
      <c r="J55" s="149"/>
      <c r="K55" s="305"/>
      <c r="L55" s="288">
        <f t="shared" si="4"/>
        <v>0</v>
      </c>
      <c r="M55" s="306">
        <f t="shared" si="5"/>
        <v>0</v>
      </c>
    </row>
    <row r="56" spans="1:13" ht="15.95" customHeight="1">
      <c r="A56" s="268">
        <f t="shared" si="3"/>
        <v>49</v>
      </c>
      <c r="B56" s="274" t="s">
        <v>142</v>
      </c>
      <c r="C56" s="299" t="s">
        <v>126</v>
      </c>
      <c r="D56" s="276" t="s">
        <v>123</v>
      </c>
      <c r="E56" s="277" t="s">
        <v>142</v>
      </c>
      <c r="F56" s="300" t="s">
        <v>161</v>
      </c>
      <c r="G56" s="274" t="s">
        <v>142</v>
      </c>
      <c r="H56" s="300" t="s">
        <v>162</v>
      </c>
      <c r="I56" s="143"/>
      <c r="J56" s="147"/>
      <c r="K56" s="305"/>
      <c r="L56" s="288">
        <f t="shared" si="4"/>
        <v>0</v>
      </c>
      <c r="M56" s="306">
        <f t="shared" si="5"/>
        <v>0</v>
      </c>
    </row>
    <row r="57" spans="1:13" ht="15.95" customHeight="1">
      <c r="A57" s="268">
        <f t="shared" si="3"/>
        <v>50</v>
      </c>
      <c r="B57" s="274" t="s">
        <v>142</v>
      </c>
      <c r="C57" s="275" t="s">
        <v>164</v>
      </c>
      <c r="D57" s="276" t="s">
        <v>123</v>
      </c>
      <c r="E57" s="277" t="s">
        <v>142</v>
      </c>
      <c r="F57" s="278" t="s">
        <v>128</v>
      </c>
      <c r="G57" s="584" t="s">
        <v>142</v>
      </c>
      <c r="H57" s="585" t="s">
        <v>165</v>
      </c>
      <c r="I57" s="150"/>
      <c r="J57" s="151"/>
      <c r="K57" s="586"/>
      <c r="L57" s="587">
        <f t="shared" si="4"/>
        <v>0</v>
      </c>
      <c r="M57" s="588">
        <f t="shared" si="5"/>
        <v>0</v>
      </c>
    </row>
    <row r="58" spans="1:13" ht="15.95" customHeight="1">
      <c r="A58" s="268">
        <f t="shared" si="3"/>
        <v>51</v>
      </c>
      <c r="B58" s="274" t="s">
        <v>142</v>
      </c>
      <c r="C58" s="275" t="s">
        <v>129</v>
      </c>
      <c r="D58" s="276" t="s">
        <v>123</v>
      </c>
      <c r="E58" s="277" t="s">
        <v>142</v>
      </c>
      <c r="F58" s="278" t="s">
        <v>167</v>
      </c>
      <c r="G58" s="274" t="s">
        <v>143</v>
      </c>
      <c r="H58" s="300" t="s">
        <v>169</v>
      </c>
      <c r="I58" s="143"/>
      <c r="J58" s="147"/>
      <c r="K58" s="305"/>
      <c r="L58" s="288">
        <f t="shared" si="4"/>
        <v>0</v>
      </c>
      <c r="M58" s="306">
        <f t="shared" si="5"/>
        <v>0</v>
      </c>
    </row>
    <row r="59" spans="1:13" ht="15.95" customHeight="1">
      <c r="A59" s="268">
        <f t="shared" si="3"/>
        <v>52</v>
      </c>
      <c r="B59" s="274" t="s">
        <v>143</v>
      </c>
      <c r="C59" s="275" t="s">
        <v>171</v>
      </c>
      <c r="D59" s="276" t="s">
        <v>123</v>
      </c>
      <c r="E59" s="277" t="s">
        <v>143</v>
      </c>
      <c r="F59" s="278" t="s">
        <v>125</v>
      </c>
      <c r="G59" s="274" t="s">
        <v>143</v>
      </c>
      <c r="H59" s="300" t="s">
        <v>172</v>
      </c>
      <c r="I59" s="148"/>
      <c r="J59" s="149"/>
      <c r="K59" s="305"/>
      <c r="L59" s="288">
        <f t="shared" si="4"/>
        <v>0</v>
      </c>
      <c r="M59" s="306">
        <f t="shared" si="5"/>
        <v>0</v>
      </c>
    </row>
    <row r="60" spans="1:13" ht="15.95" customHeight="1">
      <c r="A60" s="268">
        <f t="shared" si="3"/>
        <v>53</v>
      </c>
      <c r="B60" s="274" t="s">
        <v>143</v>
      </c>
      <c r="C60" s="299" t="s">
        <v>126</v>
      </c>
      <c r="D60" s="276" t="s">
        <v>123</v>
      </c>
      <c r="E60" s="277" t="s">
        <v>143</v>
      </c>
      <c r="F60" s="300" t="s">
        <v>161</v>
      </c>
      <c r="G60" s="274" t="s">
        <v>143</v>
      </c>
      <c r="H60" s="300" t="s">
        <v>162</v>
      </c>
      <c r="I60" s="143"/>
      <c r="J60" s="147"/>
      <c r="K60" s="305"/>
      <c r="L60" s="288">
        <f t="shared" si="4"/>
        <v>0</v>
      </c>
      <c r="M60" s="306">
        <f t="shared" si="5"/>
        <v>0</v>
      </c>
    </row>
    <row r="61" spans="1:13" ht="15.95" customHeight="1">
      <c r="A61" s="268">
        <f t="shared" si="3"/>
        <v>54</v>
      </c>
      <c r="B61" s="274" t="s">
        <v>143</v>
      </c>
      <c r="C61" s="275" t="s">
        <v>164</v>
      </c>
      <c r="D61" s="276" t="s">
        <v>123</v>
      </c>
      <c r="E61" s="277" t="s">
        <v>143</v>
      </c>
      <c r="F61" s="278" t="s">
        <v>128</v>
      </c>
      <c r="G61" s="584" t="s">
        <v>143</v>
      </c>
      <c r="H61" s="585" t="s">
        <v>165</v>
      </c>
      <c r="I61" s="150"/>
      <c r="J61" s="151"/>
      <c r="K61" s="586"/>
      <c r="L61" s="587">
        <f t="shared" si="4"/>
        <v>0</v>
      </c>
      <c r="M61" s="588">
        <f t="shared" si="5"/>
        <v>0</v>
      </c>
    </row>
    <row r="62" spans="1:13" ht="15.95" customHeight="1">
      <c r="A62" s="268">
        <f t="shared" si="3"/>
        <v>55</v>
      </c>
      <c r="B62" s="274" t="s">
        <v>143</v>
      </c>
      <c r="C62" s="275" t="s">
        <v>129</v>
      </c>
      <c r="D62" s="276" t="s">
        <v>123</v>
      </c>
      <c r="E62" s="277" t="s">
        <v>143</v>
      </c>
      <c r="F62" s="278" t="s">
        <v>167</v>
      </c>
      <c r="G62" s="274" t="s">
        <v>144</v>
      </c>
      <c r="H62" s="300" t="s">
        <v>169</v>
      </c>
      <c r="I62" s="143"/>
      <c r="J62" s="147"/>
      <c r="K62" s="305"/>
      <c r="L62" s="288">
        <f t="shared" si="4"/>
        <v>0</v>
      </c>
      <c r="M62" s="306">
        <f t="shared" si="5"/>
        <v>0</v>
      </c>
    </row>
    <row r="63" spans="1:13" ht="15.95" customHeight="1">
      <c r="A63" s="268">
        <f t="shared" si="3"/>
        <v>56</v>
      </c>
      <c r="B63" s="274" t="s">
        <v>144</v>
      </c>
      <c r="C63" s="275" t="s">
        <v>171</v>
      </c>
      <c r="D63" s="276" t="s">
        <v>123</v>
      </c>
      <c r="E63" s="277" t="s">
        <v>144</v>
      </c>
      <c r="F63" s="278" t="s">
        <v>125</v>
      </c>
      <c r="G63" s="274" t="s">
        <v>144</v>
      </c>
      <c r="H63" s="300" t="s">
        <v>172</v>
      </c>
      <c r="I63" s="148"/>
      <c r="J63" s="149"/>
      <c r="K63" s="305"/>
      <c r="L63" s="288">
        <f t="shared" si="4"/>
        <v>0</v>
      </c>
      <c r="M63" s="306">
        <f t="shared" si="5"/>
        <v>0</v>
      </c>
    </row>
    <row r="64" spans="1:13" ht="15.95" customHeight="1">
      <c r="A64" s="268">
        <f t="shared" si="3"/>
        <v>57</v>
      </c>
      <c r="B64" s="274" t="s">
        <v>144</v>
      </c>
      <c r="C64" s="299" t="s">
        <v>126</v>
      </c>
      <c r="D64" s="276" t="s">
        <v>123</v>
      </c>
      <c r="E64" s="277" t="s">
        <v>144</v>
      </c>
      <c r="F64" s="300" t="s">
        <v>161</v>
      </c>
      <c r="G64" s="274" t="s">
        <v>144</v>
      </c>
      <c r="H64" s="300" t="s">
        <v>162</v>
      </c>
      <c r="I64" s="143"/>
      <c r="J64" s="147"/>
      <c r="K64" s="305"/>
      <c r="L64" s="288">
        <f t="shared" si="4"/>
        <v>0</v>
      </c>
      <c r="M64" s="306">
        <f t="shared" si="5"/>
        <v>0</v>
      </c>
    </row>
    <row r="65" spans="1:13" ht="15.95" customHeight="1">
      <c r="A65" s="268">
        <f t="shared" si="3"/>
        <v>58</v>
      </c>
      <c r="B65" s="274" t="s">
        <v>144</v>
      </c>
      <c r="C65" s="275" t="s">
        <v>164</v>
      </c>
      <c r="D65" s="276" t="s">
        <v>123</v>
      </c>
      <c r="E65" s="277" t="s">
        <v>144</v>
      </c>
      <c r="F65" s="278" t="s">
        <v>128</v>
      </c>
      <c r="G65" s="584" t="s">
        <v>144</v>
      </c>
      <c r="H65" s="585" t="s">
        <v>165</v>
      </c>
      <c r="I65" s="150"/>
      <c r="J65" s="151"/>
      <c r="K65" s="586"/>
      <c r="L65" s="587">
        <f t="shared" si="4"/>
        <v>0</v>
      </c>
      <c r="M65" s="588">
        <f t="shared" si="5"/>
        <v>0</v>
      </c>
    </row>
    <row r="66" spans="1:13" ht="15.95" customHeight="1">
      <c r="A66" s="268">
        <f t="shared" si="3"/>
        <v>59</v>
      </c>
      <c r="B66" s="274" t="s">
        <v>144</v>
      </c>
      <c r="C66" s="275" t="s">
        <v>129</v>
      </c>
      <c r="D66" s="276" t="s">
        <v>123</v>
      </c>
      <c r="E66" s="277" t="s">
        <v>144</v>
      </c>
      <c r="F66" s="278" t="s">
        <v>167</v>
      </c>
      <c r="G66" s="274" t="s">
        <v>145</v>
      </c>
      <c r="H66" s="300" t="s">
        <v>169</v>
      </c>
      <c r="I66" s="150"/>
      <c r="J66" s="151"/>
      <c r="K66" s="305"/>
      <c r="L66" s="288">
        <f t="shared" si="4"/>
        <v>0</v>
      </c>
      <c r="M66" s="306">
        <f t="shared" si="5"/>
        <v>0</v>
      </c>
    </row>
    <row r="67" spans="1:13" ht="14.25" thickBot="1">
      <c r="A67" s="268">
        <f t="shared" si="3"/>
        <v>60</v>
      </c>
      <c r="B67" s="279" t="s">
        <v>145</v>
      </c>
      <c r="C67" s="280" t="s">
        <v>171</v>
      </c>
      <c r="D67" s="302" t="s">
        <v>173</v>
      </c>
      <c r="E67" s="282" t="s">
        <v>145</v>
      </c>
      <c r="F67" s="283" t="s">
        <v>125</v>
      </c>
      <c r="G67" s="279" t="s">
        <v>145</v>
      </c>
      <c r="H67" s="303" t="s">
        <v>172</v>
      </c>
      <c r="I67" s="152"/>
      <c r="J67" s="153"/>
      <c r="K67" s="307"/>
      <c r="L67" s="291">
        <f t="shared" si="4"/>
        <v>0</v>
      </c>
      <c r="M67" s="308">
        <f t="shared" si="5"/>
        <v>0</v>
      </c>
    </row>
    <row r="68" spans="1:13" ht="14.25" thickBot="1">
      <c r="A68" s="683" t="s">
        <v>29</v>
      </c>
      <c r="B68" s="684"/>
      <c r="C68" s="684"/>
      <c r="D68" s="684"/>
      <c r="E68" s="684"/>
      <c r="F68" s="684"/>
      <c r="G68" s="684"/>
      <c r="H68" s="685"/>
      <c r="I68" s="154">
        <f>SUM(I8:I37)</f>
        <v>0</v>
      </c>
      <c r="J68" s="155">
        <f>SUM(J8:J37)</f>
        <v>0</v>
      </c>
      <c r="K68" s="160">
        <f>SUM(K8:K67)</f>
        <v>0</v>
      </c>
      <c r="L68" s="156">
        <f>SUM(L8:L37)</f>
        <v>0</v>
      </c>
      <c r="M68" s="157">
        <f>SUM(M8:M37)</f>
        <v>0</v>
      </c>
    </row>
    <row r="69" spans="1:13" ht="13.5">
      <c r="A69" s="158"/>
      <c r="B69" s="158"/>
      <c r="C69" s="158"/>
      <c r="D69" s="158"/>
      <c r="E69" s="158"/>
      <c r="F69" s="158"/>
      <c r="G69" s="158"/>
      <c r="H69" s="158"/>
      <c r="I69" s="159"/>
      <c r="J69" s="159"/>
      <c r="K69" s="159"/>
      <c r="L69" s="159"/>
      <c r="M69" s="159"/>
    </row>
    <row r="70" spans="1:13">
      <c r="A70" s="88" t="s">
        <v>146</v>
      </c>
    </row>
    <row r="71" spans="1:13">
      <c r="A71" s="88" t="s">
        <v>147</v>
      </c>
    </row>
    <row r="72" spans="1:13">
      <c r="A72" s="88" t="s">
        <v>174</v>
      </c>
    </row>
    <row r="73" spans="1:13" ht="12" customHeight="1">
      <c r="A73" s="88" t="s">
        <v>175</v>
      </c>
      <c r="B73" s="314"/>
      <c r="C73" s="314"/>
      <c r="D73" s="314"/>
      <c r="E73" s="314"/>
      <c r="F73" s="314"/>
      <c r="G73" s="314"/>
      <c r="H73" s="314"/>
      <c r="I73" s="314"/>
      <c r="J73" s="314"/>
      <c r="K73" s="314"/>
      <c r="L73" s="314"/>
      <c r="M73" s="314"/>
    </row>
    <row r="74" spans="1:13" ht="12" customHeight="1">
      <c r="B74" s="88" t="s">
        <v>176</v>
      </c>
      <c r="C74" s="314"/>
      <c r="D74" s="314"/>
      <c r="E74" s="314"/>
      <c r="F74" s="314"/>
      <c r="G74" s="314"/>
      <c r="H74" s="314"/>
      <c r="I74" s="314"/>
      <c r="J74" s="314"/>
      <c r="K74" s="314"/>
      <c r="L74" s="314"/>
      <c r="M74" s="314"/>
    </row>
    <row r="75" spans="1:13" ht="12" customHeight="1">
      <c r="B75" s="88" t="s">
        <v>177</v>
      </c>
      <c r="C75" s="314"/>
      <c r="D75" s="314"/>
      <c r="E75" s="314"/>
      <c r="F75" s="314"/>
      <c r="G75" s="314"/>
      <c r="H75" s="314"/>
      <c r="I75" s="314"/>
      <c r="J75" s="314"/>
      <c r="K75" s="314"/>
      <c r="L75" s="314"/>
      <c r="M75" s="314"/>
    </row>
    <row r="76" spans="1:13">
      <c r="A76" s="88" t="s">
        <v>178</v>
      </c>
    </row>
    <row r="77" spans="1:13">
      <c r="A77" s="88" t="s">
        <v>179</v>
      </c>
    </row>
    <row r="78" spans="1:13">
      <c r="A78" s="88" t="s">
        <v>180</v>
      </c>
    </row>
    <row r="80" spans="1:13" ht="13.5" customHeight="1"/>
    <row r="83" spans="11:11">
      <c r="K83" s="158"/>
    </row>
  </sheetData>
  <mergeCells count="11">
    <mergeCell ref="M1:O1"/>
    <mergeCell ref="A68:H68"/>
    <mergeCell ref="N2:Z2"/>
    <mergeCell ref="A2:M2"/>
    <mergeCell ref="A3:M3"/>
    <mergeCell ref="A5:A7"/>
    <mergeCell ref="B5:F7"/>
    <mergeCell ref="G5:H7"/>
    <mergeCell ref="K5:K6"/>
    <mergeCell ref="L5:L7"/>
    <mergeCell ref="M5:M6"/>
  </mergeCells>
  <phoneticPr fontId="3"/>
  <pageMargins left="0.7" right="0.7" top="0.75" bottom="0.75" header="0.3" footer="0.3"/>
  <pageSetup paperSize="9" scale="70" orientation="portrait" r:id="rId1"/>
  <rowBreaks count="1" manualBreakCount="1">
    <brk id="78" max="14" man="1"/>
  </rowBreaks>
  <ignoredErrors>
    <ignoredError sqref="K6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8690E-8EBE-46B3-B66A-6F1172B8223B}">
  <dimension ref="A1:V74"/>
  <sheetViews>
    <sheetView view="pageBreakPreview" topLeftCell="A43" zoomScale="130" zoomScaleNormal="100" zoomScaleSheetLayoutView="130" workbookViewId="0">
      <selection activeCell="O12" sqref="O12"/>
    </sheetView>
  </sheetViews>
  <sheetFormatPr defaultColWidth="8" defaultRowHeight="12"/>
  <cols>
    <col min="1" max="1" width="3.25" style="88" customWidth="1"/>
    <col min="2" max="2" width="7.875" style="88" customWidth="1"/>
    <col min="3" max="3" width="4" style="88" customWidth="1"/>
    <col min="4" max="4" width="3.125" style="88" bestFit="1" customWidth="1"/>
    <col min="5" max="5" width="7.625" style="88" customWidth="1"/>
    <col min="6" max="6" width="4.125" style="88" customWidth="1"/>
    <col min="7" max="7" width="7.625" style="88" customWidth="1"/>
    <col min="8" max="8" width="4" style="88" customWidth="1"/>
    <col min="9" max="10" width="17.25" style="88" hidden="1" customWidth="1"/>
    <col min="11" max="11" width="17.25" style="88" customWidth="1"/>
    <col min="12" max="12" width="12" style="88" customWidth="1"/>
    <col min="13" max="13" width="12.375" style="88" customWidth="1"/>
    <col min="14" max="16384" width="8" style="88"/>
  </cols>
  <sheetData>
    <row r="1" spans="1:22" ht="13.5">
      <c r="L1" s="682" t="s">
        <v>771</v>
      </c>
      <c r="M1" s="630"/>
      <c r="N1" s="630"/>
    </row>
    <row r="2" spans="1:22" ht="13.5">
      <c r="A2" s="627" t="s">
        <v>758</v>
      </c>
      <c r="B2" s="627"/>
      <c r="C2" s="627"/>
      <c r="D2" s="627"/>
      <c r="E2" s="627"/>
      <c r="F2" s="627"/>
      <c r="G2" s="627"/>
      <c r="H2" s="627"/>
      <c r="I2" s="627"/>
      <c r="J2" s="627"/>
      <c r="K2" s="627"/>
      <c r="L2" s="627"/>
      <c r="M2" s="627"/>
    </row>
    <row r="3" spans="1:22" ht="19.5" hidden="1">
      <c r="A3" s="631"/>
      <c r="B3" s="631"/>
      <c r="C3" s="631"/>
      <c r="D3" s="631"/>
      <c r="E3" s="631"/>
      <c r="F3" s="631"/>
      <c r="G3" s="631"/>
      <c r="H3" s="631"/>
      <c r="I3" s="631"/>
      <c r="J3" s="631"/>
      <c r="K3" s="631"/>
      <c r="L3" s="631"/>
      <c r="M3" s="631"/>
      <c r="V3" s="46"/>
    </row>
    <row r="4" spans="1:22">
      <c r="M4" s="89" t="s">
        <v>68</v>
      </c>
    </row>
    <row r="5" spans="1:22">
      <c r="A5" s="686" t="s">
        <v>111</v>
      </c>
      <c r="B5" s="686" t="s">
        <v>112</v>
      </c>
      <c r="C5" s="686"/>
      <c r="D5" s="686"/>
      <c r="E5" s="686"/>
      <c r="F5" s="686"/>
      <c r="G5" s="686" t="s">
        <v>113</v>
      </c>
      <c r="H5" s="686"/>
      <c r="I5" s="136" t="s">
        <v>156</v>
      </c>
      <c r="J5" s="137" t="s">
        <v>157</v>
      </c>
      <c r="K5" s="686" t="s">
        <v>29</v>
      </c>
      <c r="L5" s="689" t="s">
        <v>151</v>
      </c>
      <c r="M5" s="686" t="s">
        <v>29</v>
      </c>
    </row>
    <row r="6" spans="1:22" ht="12" customHeight="1">
      <c r="A6" s="687"/>
      <c r="B6" s="687"/>
      <c r="C6" s="687"/>
      <c r="D6" s="687"/>
      <c r="E6" s="687"/>
      <c r="F6" s="687"/>
      <c r="G6" s="687"/>
      <c r="H6" s="687"/>
      <c r="I6" s="138" t="s">
        <v>158</v>
      </c>
      <c r="J6" s="139" t="s">
        <v>159</v>
      </c>
      <c r="K6" s="687"/>
      <c r="L6" s="687"/>
      <c r="M6" s="687"/>
    </row>
    <row r="7" spans="1:22">
      <c r="A7" s="688"/>
      <c r="B7" s="688"/>
      <c r="C7" s="688"/>
      <c r="D7" s="688"/>
      <c r="E7" s="688"/>
      <c r="F7" s="688"/>
      <c r="G7" s="688"/>
      <c r="H7" s="688"/>
      <c r="I7" s="140" t="s">
        <v>118</v>
      </c>
      <c r="J7" s="141" t="s">
        <v>118</v>
      </c>
      <c r="K7" s="142" t="s">
        <v>118</v>
      </c>
      <c r="L7" s="688"/>
      <c r="M7" s="142" t="s">
        <v>120</v>
      </c>
    </row>
    <row r="8" spans="1:22" ht="13.5">
      <c r="A8" s="268">
        <v>1</v>
      </c>
      <c r="B8" s="269" t="s">
        <v>160</v>
      </c>
      <c r="C8" s="270" t="s">
        <v>126</v>
      </c>
      <c r="D8" s="271" t="s">
        <v>123</v>
      </c>
      <c r="E8" s="272" t="s">
        <v>160</v>
      </c>
      <c r="F8" s="273" t="s">
        <v>161</v>
      </c>
      <c r="G8" s="269" t="s">
        <v>160</v>
      </c>
      <c r="H8" s="273" t="s">
        <v>162</v>
      </c>
      <c r="I8" s="309"/>
      <c r="J8" s="310">
        <v>0</v>
      </c>
      <c r="K8" s="304"/>
      <c r="L8" s="285">
        <f t="shared" ref="L8:L67" si="0">ROUNDDOWN(K8*8%,0)</f>
        <v>0</v>
      </c>
      <c r="M8" s="286">
        <f t="shared" ref="M8:M67" si="1">SUM(K8:L8)</f>
        <v>0</v>
      </c>
    </row>
    <row r="9" spans="1:22" ht="15.95" customHeight="1">
      <c r="A9" s="268">
        <f>A8+1</f>
        <v>2</v>
      </c>
      <c r="B9" s="274" t="s">
        <v>163</v>
      </c>
      <c r="C9" s="275" t="s">
        <v>164</v>
      </c>
      <c r="D9" s="276" t="s">
        <v>123</v>
      </c>
      <c r="E9" s="277" t="s">
        <v>163</v>
      </c>
      <c r="F9" s="278" t="s">
        <v>128</v>
      </c>
      <c r="G9" s="584" t="s">
        <v>163</v>
      </c>
      <c r="H9" s="585" t="s">
        <v>165</v>
      </c>
      <c r="I9" s="312"/>
      <c r="J9" s="313"/>
      <c r="K9" s="586"/>
      <c r="L9" s="587">
        <f t="shared" si="0"/>
        <v>0</v>
      </c>
      <c r="M9" s="588">
        <f t="shared" si="1"/>
        <v>0</v>
      </c>
    </row>
    <row r="10" spans="1:22" ht="15.95" customHeight="1">
      <c r="A10" s="268">
        <f t="shared" ref="A10:A26" si="2">A9+1</f>
        <v>3</v>
      </c>
      <c r="B10" s="274" t="s">
        <v>166</v>
      </c>
      <c r="C10" s="275" t="s">
        <v>129</v>
      </c>
      <c r="D10" s="276" t="s">
        <v>123</v>
      </c>
      <c r="E10" s="277" t="s">
        <v>166</v>
      </c>
      <c r="F10" s="278" t="s">
        <v>167</v>
      </c>
      <c r="G10" s="274" t="s">
        <v>168</v>
      </c>
      <c r="H10" s="300" t="s">
        <v>169</v>
      </c>
      <c r="I10" s="143"/>
      <c r="J10" s="147"/>
      <c r="K10" s="305"/>
      <c r="L10" s="288">
        <f t="shared" si="0"/>
        <v>0</v>
      </c>
      <c r="M10" s="306">
        <f t="shared" si="1"/>
        <v>0</v>
      </c>
    </row>
    <row r="11" spans="1:22" ht="15.95" customHeight="1">
      <c r="A11" s="268">
        <f t="shared" si="2"/>
        <v>4</v>
      </c>
      <c r="B11" s="274" t="s">
        <v>170</v>
      </c>
      <c r="C11" s="275" t="s">
        <v>171</v>
      </c>
      <c r="D11" s="276" t="s">
        <v>123</v>
      </c>
      <c r="E11" s="277" t="s">
        <v>170</v>
      </c>
      <c r="F11" s="278" t="s">
        <v>125</v>
      </c>
      <c r="G11" s="274" t="s">
        <v>168</v>
      </c>
      <c r="H11" s="300" t="s">
        <v>172</v>
      </c>
      <c r="I11" s="148"/>
      <c r="J11" s="149"/>
      <c r="K11" s="305"/>
      <c r="L11" s="288">
        <f t="shared" si="0"/>
        <v>0</v>
      </c>
      <c r="M11" s="306">
        <f t="shared" si="1"/>
        <v>0</v>
      </c>
    </row>
    <row r="12" spans="1:22" ht="15.95" customHeight="1">
      <c r="A12" s="268">
        <f t="shared" si="2"/>
        <v>5</v>
      </c>
      <c r="B12" s="274" t="s">
        <v>168</v>
      </c>
      <c r="C12" s="299" t="s">
        <v>126</v>
      </c>
      <c r="D12" s="276" t="s">
        <v>123</v>
      </c>
      <c r="E12" s="277" t="s">
        <v>168</v>
      </c>
      <c r="F12" s="300" t="s">
        <v>161</v>
      </c>
      <c r="G12" s="274" t="s">
        <v>168</v>
      </c>
      <c r="H12" s="300" t="s">
        <v>162</v>
      </c>
      <c r="I12" s="143"/>
      <c r="J12" s="147"/>
      <c r="K12" s="305"/>
      <c r="L12" s="288">
        <f t="shared" si="0"/>
        <v>0</v>
      </c>
      <c r="M12" s="306">
        <f t="shared" si="1"/>
        <v>0</v>
      </c>
    </row>
    <row r="13" spans="1:22" ht="15.95" customHeight="1">
      <c r="A13" s="268">
        <f t="shared" si="2"/>
        <v>6</v>
      </c>
      <c r="B13" s="274" t="s">
        <v>168</v>
      </c>
      <c r="C13" s="275" t="s">
        <v>164</v>
      </c>
      <c r="D13" s="276" t="s">
        <v>123</v>
      </c>
      <c r="E13" s="277" t="s">
        <v>168</v>
      </c>
      <c r="F13" s="278" t="s">
        <v>128</v>
      </c>
      <c r="G13" s="584" t="s">
        <v>168</v>
      </c>
      <c r="H13" s="585" t="s">
        <v>165</v>
      </c>
      <c r="I13" s="143"/>
      <c r="J13" s="147"/>
      <c r="K13" s="586"/>
      <c r="L13" s="587">
        <f t="shared" si="0"/>
        <v>0</v>
      </c>
      <c r="M13" s="588">
        <f t="shared" si="1"/>
        <v>0</v>
      </c>
    </row>
    <row r="14" spans="1:22" ht="15.95" customHeight="1">
      <c r="A14" s="268">
        <f t="shared" si="2"/>
        <v>7</v>
      </c>
      <c r="B14" s="274" t="s">
        <v>170</v>
      </c>
      <c r="C14" s="275" t="s">
        <v>129</v>
      </c>
      <c r="D14" s="276" t="s">
        <v>123</v>
      </c>
      <c r="E14" s="277" t="s">
        <v>170</v>
      </c>
      <c r="F14" s="278" t="s">
        <v>167</v>
      </c>
      <c r="G14" s="274" t="s">
        <v>130</v>
      </c>
      <c r="H14" s="300" t="s">
        <v>169</v>
      </c>
      <c r="I14" s="309"/>
      <c r="J14" s="311"/>
      <c r="K14" s="305"/>
      <c r="L14" s="288">
        <f t="shared" si="0"/>
        <v>0</v>
      </c>
      <c r="M14" s="306">
        <f t="shared" si="1"/>
        <v>0</v>
      </c>
    </row>
    <row r="15" spans="1:22" ht="15.95" customHeight="1">
      <c r="A15" s="268">
        <f t="shared" si="2"/>
        <v>8</v>
      </c>
      <c r="B15" s="274" t="s">
        <v>130</v>
      </c>
      <c r="C15" s="275" t="s">
        <v>171</v>
      </c>
      <c r="D15" s="276" t="s">
        <v>123</v>
      </c>
      <c r="E15" s="277" t="s">
        <v>130</v>
      </c>
      <c r="F15" s="278" t="s">
        <v>125</v>
      </c>
      <c r="G15" s="274" t="s">
        <v>130</v>
      </c>
      <c r="H15" s="300" t="s">
        <v>172</v>
      </c>
      <c r="I15" s="148"/>
      <c r="J15" s="149"/>
      <c r="K15" s="305"/>
      <c r="L15" s="288">
        <f t="shared" si="0"/>
        <v>0</v>
      </c>
      <c r="M15" s="306">
        <f t="shared" si="1"/>
        <v>0</v>
      </c>
    </row>
    <row r="16" spans="1:22" ht="15.95" customHeight="1">
      <c r="A16" s="268">
        <f t="shared" si="2"/>
        <v>9</v>
      </c>
      <c r="B16" s="274" t="s">
        <v>130</v>
      </c>
      <c r="C16" s="299" t="s">
        <v>126</v>
      </c>
      <c r="D16" s="276" t="s">
        <v>123</v>
      </c>
      <c r="E16" s="277" t="s">
        <v>130</v>
      </c>
      <c r="F16" s="300" t="s">
        <v>161</v>
      </c>
      <c r="G16" s="274" t="s">
        <v>130</v>
      </c>
      <c r="H16" s="300" t="s">
        <v>162</v>
      </c>
      <c r="I16" s="143"/>
      <c r="J16" s="147"/>
      <c r="K16" s="305"/>
      <c r="L16" s="288">
        <f t="shared" si="0"/>
        <v>0</v>
      </c>
      <c r="M16" s="306">
        <f t="shared" si="1"/>
        <v>0</v>
      </c>
    </row>
    <row r="17" spans="1:13" ht="15.95" customHeight="1">
      <c r="A17" s="268">
        <f t="shared" si="2"/>
        <v>10</v>
      </c>
      <c r="B17" s="274" t="s">
        <v>130</v>
      </c>
      <c r="C17" s="275" t="s">
        <v>164</v>
      </c>
      <c r="D17" s="276" t="s">
        <v>123</v>
      </c>
      <c r="E17" s="277" t="s">
        <v>130</v>
      </c>
      <c r="F17" s="278" t="s">
        <v>128</v>
      </c>
      <c r="G17" s="584" t="s">
        <v>130</v>
      </c>
      <c r="H17" s="585" t="s">
        <v>165</v>
      </c>
      <c r="I17" s="150"/>
      <c r="J17" s="151"/>
      <c r="K17" s="586"/>
      <c r="L17" s="587">
        <f t="shared" si="0"/>
        <v>0</v>
      </c>
      <c r="M17" s="588">
        <f t="shared" si="1"/>
        <v>0</v>
      </c>
    </row>
    <row r="18" spans="1:13" ht="15.95" customHeight="1">
      <c r="A18" s="268">
        <f t="shared" si="2"/>
        <v>11</v>
      </c>
      <c r="B18" s="274" t="s">
        <v>130</v>
      </c>
      <c r="C18" s="275" t="s">
        <v>129</v>
      </c>
      <c r="D18" s="276" t="s">
        <v>123</v>
      </c>
      <c r="E18" s="277" t="s">
        <v>130</v>
      </c>
      <c r="F18" s="278" t="s">
        <v>167</v>
      </c>
      <c r="G18" s="274" t="s">
        <v>133</v>
      </c>
      <c r="H18" s="300" t="s">
        <v>169</v>
      </c>
      <c r="I18" s="143"/>
      <c r="J18" s="147"/>
      <c r="K18" s="305"/>
      <c r="L18" s="288">
        <f t="shared" si="0"/>
        <v>0</v>
      </c>
      <c r="M18" s="306">
        <f t="shared" si="1"/>
        <v>0</v>
      </c>
    </row>
    <row r="19" spans="1:13" ht="15.95" customHeight="1">
      <c r="A19" s="268">
        <f t="shared" si="2"/>
        <v>12</v>
      </c>
      <c r="B19" s="274" t="s">
        <v>133</v>
      </c>
      <c r="C19" s="275" t="s">
        <v>171</v>
      </c>
      <c r="D19" s="276" t="s">
        <v>123</v>
      </c>
      <c r="E19" s="277" t="s">
        <v>133</v>
      </c>
      <c r="F19" s="278" t="s">
        <v>125</v>
      </c>
      <c r="G19" s="274" t="s">
        <v>133</v>
      </c>
      <c r="H19" s="300" t="s">
        <v>172</v>
      </c>
      <c r="I19" s="148"/>
      <c r="J19" s="149"/>
      <c r="K19" s="305"/>
      <c r="L19" s="288">
        <f t="shared" si="0"/>
        <v>0</v>
      </c>
      <c r="M19" s="306">
        <f t="shared" si="1"/>
        <v>0</v>
      </c>
    </row>
    <row r="20" spans="1:13" ht="15.95" customHeight="1">
      <c r="A20" s="268">
        <f t="shared" si="2"/>
        <v>13</v>
      </c>
      <c r="B20" s="274" t="s">
        <v>133</v>
      </c>
      <c r="C20" s="299" t="s">
        <v>126</v>
      </c>
      <c r="D20" s="276" t="s">
        <v>123</v>
      </c>
      <c r="E20" s="277" t="s">
        <v>133</v>
      </c>
      <c r="F20" s="300" t="s">
        <v>161</v>
      </c>
      <c r="G20" s="274" t="s">
        <v>133</v>
      </c>
      <c r="H20" s="300" t="s">
        <v>162</v>
      </c>
      <c r="I20" s="143"/>
      <c r="J20" s="147"/>
      <c r="K20" s="305"/>
      <c r="L20" s="288">
        <f t="shared" si="0"/>
        <v>0</v>
      </c>
      <c r="M20" s="306">
        <f t="shared" si="1"/>
        <v>0</v>
      </c>
    </row>
    <row r="21" spans="1:13" ht="15.95" customHeight="1">
      <c r="A21" s="268">
        <f t="shared" si="2"/>
        <v>14</v>
      </c>
      <c r="B21" s="274" t="s">
        <v>133</v>
      </c>
      <c r="C21" s="275" t="s">
        <v>164</v>
      </c>
      <c r="D21" s="276" t="s">
        <v>123</v>
      </c>
      <c r="E21" s="277" t="s">
        <v>133</v>
      </c>
      <c r="F21" s="278" t="s">
        <v>128</v>
      </c>
      <c r="G21" s="584" t="s">
        <v>133</v>
      </c>
      <c r="H21" s="585" t="s">
        <v>165</v>
      </c>
      <c r="I21" s="150"/>
      <c r="J21" s="151"/>
      <c r="K21" s="586"/>
      <c r="L21" s="587">
        <f t="shared" si="0"/>
        <v>0</v>
      </c>
      <c r="M21" s="588">
        <f t="shared" si="1"/>
        <v>0</v>
      </c>
    </row>
    <row r="22" spans="1:13" ht="15.95" customHeight="1">
      <c r="A22" s="268">
        <f t="shared" si="2"/>
        <v>15</v>
      </c>
      <c r="B22" s="274" t="s">
        <v>133</v>
      </c>
      <c r="C22" s="275" t="s">
        <v>129</v>
      </c>
      <c r="D22" s="276" t="s">
        <v>123</v>
      </c>
      <c r="E22" s="277" t="s">
        <v>133</v>
      </c>
      <c r="F22" s="278" t="s">
        <v>167</v>
      </c>
      <c r="G22" s="274" t="s">
        <v>134</v>
      </c>
      <c r="H22" s="300" t="s">
        <v>169</v>
      </c>
      <c r="I22" s="143"/>
      <c r="J22" s="147"/>
      <c r="K22" s="305"/>
      <c r="L22" s="288">
        <f t="shared" si="0"/>
        <v>0</v>
      </c>
      <c r="M22" s="306">
        <f t="shared" si="1"/>
        <v>0</v>
      </c>
    </row>
    <row r="23" spans="1:13" ht="15.95" customHeight="1">
      <c r="A23" s="268">
        <f t="shared" si="2"/>
        <v>16</v>
      </c>
      <c r="B23" s="274" t="s">
        <v>134</v>
      </c>
      <c r="C23" s="275" t="s">
        <v>171</v>
      </c>
      <c r="D23" s="276" t="s">
        <v>123</v>
      </c>
      <c r="E23" s="277" t="s">
        <v>134</v>
      </c>
      <c r="F23" s="278" t="s">
        <v>125</v>
      </c>
      <c r="G23" s="274" t="s">
        <v>134</v>
      </c>
      <c r="H23" s="300" t="s">
        <v>172</v>
      </c>
      <c r="I23" s="148"/>
      <c r="J23" s="149"/>
      <c r="K23" s="305"/>
      <c r="L23" s="288">
        <f t="shared" si="0"/>
        <v>0</v>
      </c>
      <c r="M23" s="306">
        <f t="shared" si="1"/>
        <v>0</v>
      </c>
    </row>
    <row r="24" spans="1:13" ht="15.95" customHeight="1">
      <c r="A24" s="268">
        <f t="shared" si="2"/>
        <v>17</v>
      </c>
      <c r="B24" s="274" t="s">
        <v>134</v>
      </c>
      <c r="C24" s="299" t="s">
        <v>126</v>
      </c>
      <c r="D24" s="276" t="s">
        <v>123</v>
      </c>
      <c r="E24" s="277" t="s">
        <v>134</v>
      </c>
      <c r="F24" s="300" t="s">
        <v>161</v>
      </c>
      <c r="G24" s="274" t="s">
        <v>134</v>
      </c>
      <c r="H24" s="300" t="s">
        <v>162</v>
      </c>
      <c r="I24" s="143"/>
      <c r="J24" s="147"/>
      <c r="K24" s="305"/>
      <c r="L24" s="288">
        <f t="shared" si="0"/>
        <v>0</v>
      </c>
      <c r="M24" s="306">
        <f t="shared" si="1"/>
        <v>0</v>
      </c>
    </row>
    <row r="25" spans="1:13" ht="15.95" customHeight="1">
      <c r="A25" s="268">
        <f t="shared" si="2"/>
        <v>18</v>
      </c>
      <c r="B25" s="274" t="s">
        <v>134</v>
      </c>
      <c r="C25" s="275" t="s">
        <v>164</v>
      </c>
      <c r="D25" s="276" t="s">
        <v>123</v>
      </c>
      <c r="E25" s="277" t="s">
        <v>134</v>
      </c>
      <c r="F25" s="278" t="s">
        <v>128</v>
      </c>
      <c r="G25" s="584" t="s">
        <v>134</v>
      </c>
      <c r="H25" s="585" t="s">
        <v>165</v>
      </c>
      <c r="I25" s="150"/>
      <c r="J25" s="151"/>
      <c r="K25" s="586"/>
      <c r="L25" s="587">
        <f t="shared" si="0"/>
        <v>0</v>
      </c>
      <c r="M25" s="588">
        <f t="shared" si="1"/>
        <v>0</v>
      </c>
    </row>
    <row r="26" spans="1:13" ht="15.95" customHeight="1">
      <c r="A26" s="268">
        <f t="shared" si="2"/>
        <v>19</v>
      </c>
      <c r="B26" s="274" t="s">
        <v>134</v>
      </c>
      <c r="C26" s="275" t="s">
        <v>129</v>
      </c>
      <c r="D26" s="276" t="s">
        <v>123</v>
      </c>
      <c r="E26" s="277" t="s">
        <v>134</v>
      </c>
      <c r="F26" s="278" t="s">
        <v>167</v>
      </c>
      <c r="G26" s="274" t="s">
        <v>135</v>
      </c>
      <c r="H26" s="300" t="s">
        <v>169</v>
      </c>
      <c r="I26" s="143"/>
      <c r="J26" s="147"/>
      <c r="K26" s="305"/>
      <c r="L26" s="288">
        <f t="shared" si="0"/>
        <v>0</v>
      </c>
      <c r="M26" s="306">
        <f t="shared" si="1"/>
        <v>0</v>
      </c>
    </row>
    <row r="27" spans="1:13" ht="15.95" customHeight="1">
      <c r="A27" s="268">
        <f>A26+1</f>
        <v>20</v>
      </c>
      <c r="B27" s="274" t="s">
        <v>135</v>
      </c>
      <c r="C27" s="275" t="s">
        <v>171</v>
      </c>
      <c r="D27" s="276" t="s">
        <v>123</v>
      </c>
      <c r="E27" s="277" t="s">
        <v>135</v>
      </c>
      <c r="F27" s="278" t="s">
        <v>125</v>
      </c>
      <c r="G27" s="274" t="s">
        <v>135</v>
      </c>
      <c r="H27" s="300" t="s">
        <v>172</v>
      </c>
      <c r="I27" s="148"/>
      <c r="J27" s="149"/>
      <c r="K27" s="305"/>
      <c r="L27" s="288">
        <f t="shared" si="0"/>
        <v>0</v>
      </c>
      <c r="M27" s="306">
        <f t="shared" si="1"/>
        <v>0</v>
      </c>
    </row>
    <row r="28" spans="1:13" ht="15.95" customHeight="1">
      <c r="A28" s="268">
        <f t="shared" ref="A28:A67" si="3">A27+1</f>
        <v>21</v>
      </c>
      <c r="B28" s="274" t="s">
        <v>135</v>
      </c>
      <c r="C28" s="299" t="s">
        <v>126</v>
      </c>
      <c r="D28" s="276" t="s">
        <v>123</v>
      </c>
      <c r="E28" s="277" t="s">
        <v>135</v>
      </c>
      <c r="F28" s="300" t="s">
        <v>161</v>
      </c>
      <c r="G28" s="274" t="s">
        <v>135</v>
      </c>
      <c r="H28" s="300" t="s">
        <v>162</v>
      </c>
      <c r="I28" s="143"/>
      <c r="J28" s="147"/>
      <c r="K28" s="305"/>
      <c r="L28" s="288">
        <f t="shared" si="0"/>
        <v>0</v>
      </c>
      <c r="M28" s="306">
        <f t="shared" si="1"/>
        <v>0</v>
      </c>
    </row>
    <row r="29" spans="1:13" ht="15.95" customHeight="1">
      <c r="A29" s="268">
        <f t="shared" si="3"/>
        <v>22</v>
      </c>
      <c r="B29" s="274" t="s">
        <v>135</v>
      </c>
      <c r="C29" s="275" t="s">
        <v>164</v>
      </c>
      <c r="D29" s="276" t="s">
        <v>123</v>
      </c>
      <c r="E29" s="277" t="s">
        <v>135</v>
      </c>
      <c r="F29" s="278" t="s">
        <v>128</v>
      </c>
      <c r="G29" s="584" t="s">
        <v>135</v>
      </c>
      <c r="H29" s="585" t="s">
        <v>165</v>
      </c>
      <c r="I29" s="150"/>
      <c r="J29" s="151"/>
      <c r="K29" s="586"/>
      <c r="L29" s="587">
        <f t="shared" si="0"/>
        <v>0</v>
      </c>
      <c r="M29" s="588">
        <f t="shared" si="1"/>
        <v>0</v>
      </c>
    </row>
    <row r="30" spans="1:13" ht="15.95" customHeight="1">
      <c r="A30" s="268">
        <f t="shared" si="3"/>
        <v>23</v>
      </c>
      <c r="B30" s="274" t="s">
        <v>135</v>
      </c>
      <c r="C30" s="275" t="s">
        <v>129</v>
      </c>
      <c r="D30" s="276" t="s">
        <v>123</v>
      </c>
      <c r="E30" s="277" t="s">
        <v>135</v>
      </c>
      <c r="F30" s="278" t="s">
        <v>167</v>
      </c>
      <c r="G30" s="274" t="s">
        <v>136</v>
      </c>
      <c r="H30" s="300" t="s">
        <v>169</v>
      </c>
      <c r="I30" s="143"/>
      <c r="J30" s="147"/>
      <c r="K30" s="305"/>
      <c r="L30" s="288">
        <f t="shared" si="0"/>
        <v>0</v>
      </c>
      <c r="M30" s="306">
        <f t="shared" si="1"/>
        <v>0</v>
      </c>
    </row>
    <row r="31" spans="1:13" ht="15.95" customHeight="1">
      <c r="A31" s="268">
        <f t="shared" si="3"/>
        <v>24</v>
      </c>
      <c r="B31" s="274" t="s">
        <v>136</v>
      </c>
      <c r="C31" s="275" t="s">
        <v>171</v>
      </c>
      <c r="D31" s="276" t="s">
        <v>123</v>
      </c>
      <c r="E31" s="277" t="s">
        <v>136</v>
      </c>
      <c r="F31" s="278" t="s">
        <v>125</v>
      </c>
      <c r="G31" s="274" t="s">
        <v>136</v>
      </c>
      <c r="H31" s="300" t="s">
        <v>172</v>
      </c>
      <c r="I31" s="148"/>
      <c r="J31" s="149"/>
      <c r="K31" s="305"/>
      <c r="L31" s="288">
        <f t="shared" si="0"/>
        <v>0</v>
      </c>
      <c r="M31" s="306">
        <f t="shared" si="1"/>
        <v>0</v>
      </c>
    </row>
    <row r="32" spans="1:13" ht="15.95" customHeight="1">
      <c r="A32" s="268">
        <f t="shared" si="3"/>
        <v>25</v>
      </c>
      <c r="B32" s="274" t="s">
        <v>136</v>
      </c>
      <c r="C32" s="299" t="s">
        <v>126</v>
      </c>
      <c r="D32" s="276" t="s">
        <v>123</v>
      </c>
      <c r="E32" s="277" t="s">
        <v>136</v>
      </c>
      <c r="F32" s="300" t="s">
        <v>161</v>
      </c>
      <c r="G32" s="274" t="s">
        <v>136</v>
      </c>
      <c r="H32" s="300" t="s">
        <v>162</v>
      </c>
      <c r="I32" s="143"/>
      <c r="J32" s="147"/>
      <c r="K32" s="305"/>
      <c r="L32" s="288">
        <f t="shared" si="0"/>
        <v>0</v>
      </c>
      <c r="M32" s="306">
        <f t="shared" si="1"/>
        <v>0</v>
      </c>
    </row>
    <row r="33" spans="1:13" ht="15.95" customHeight="1">
      <c r="A33" s="268">
        <f t="shared" si="3"/>
        <v>26</v>
      </c>
      <c r="B33" s="274" t="s">
        <v>136</v>
      </c>
      <c r="C33" s="275" t="s">
        <v>164</v>
      </c>
      <c r="D33" s="276" t="s">
        <v>123</v>
      </c>
      <c r="E33" s="277" t="s">
        <v>136</v>
      </c>
      <c r="F33" s="278" t="s">
        <v>128</v>
      </c>
      <c r="G33" s="584" t="s">
        <v>136</v>
      </c>
      <c r="H33" s="585" t="s">
        <v>165</v>
      </c>
      <c r="I33" s="150"/>
      <c r="J33" s="151"/>
      <c r="K33" s="586"/>
      <c r="L33" s="587">
        <f t="shared" si="0"/>
        <v>0</v>
      </c>
      <c r="M33" s="588">
        <f t="shared" si="1"/>
        <v>0</v>
      </c>
    </row>
    <row r="34" spans="1:13" ht="15.95" customHeight="1">
      <c r="A34" s="268">
        <f t="shared" si="3"/>
        <v>27</v>
      </c>
      <c r="B34" s="274" t="s">
        <v>136</v>
      </c>
      <c r="C34" s="275" t="s">
        <v>129</v>
      </c>
      <c r="D34" s="276" t="s">
        <v>123</v>
      </c>
      <c r="E34" s="277" t="s">
        <v>136</v>
      </c>
      <c r="F34" s="278" t="s">
        <v>167</v>
      </c>
      <c r="G34" s="274" t="s">
        <v>137</v>
      </c>
      <c r="H34" s="300" t="s">
        <v>169</v>
      </c>
      <c r="I34" s="143"/>
      <c r="J34" s="147"/>
      <c r="K34" s="305"/>
      <c r="L34" s="288">
        <f t="shared" si="0"/>
        <v>0</v>
      </c>
      <c r="M34" s="306">
        <f t="shared" si="1"/>
        <v>0</v>
      </c>
    </row>
    <row r="35" spans="1:13" ht="15.95" customHeight="1">
      <c r="A35" s="268">
        <f t="shared" si="3"/>
        <v>28</v>
      </c>
      <c r="B35" s="274" t="s">
        <v>137</v>
      </c>
      <c r="C35" s="275" t="s">
        <v>171</v>
      </c>
      <c r="D35" s="276" t="s">
        <v>123</v>
      </c>
      <c r="E35" s="277" t="s">
        <v>137</v>
      </c>
      <c r="F35" s="278" t="s">
        <v>125</v>
      </c>
      <c r="G35" s="274" t="s">
        <v>137</v>
      </c>
      <c r="H35" s="300" t="s">
        <v>172</v>
      </c>
      <c r="I35" s="148"/>
      <c r="J35" s="149"/>
      <c r="K35" s="305"/>
      <c r="L35" s="288">
        <f t="shared" si="0"/>
        <v>0</v>
      </c>
      <c r="M35" s="306">
        <f t="shared" si="1"/>
        <v>0</v>
      </c>
    </row>
    <row r="36" spans="1:13" ht="15.95" customHeight="1">
      <c r="A36" s="268">
        <f t="shared" si="3"/>
        <v>29</v>
      </c>
      <c r="B36" s="274" t="s">
        <v>137</v>
      </c>
      <c r="C36" s="299" t="s">
        <v>126</v>
      </c>
      <c r="D36" s="276" t="s">
        <v>123</v>
      </c>
      <c r="E36" s="277" t="s">
        <v>137</v>
      </c>
      <c r="F36" s="300" t="s">
        <v>161</v>
      </c>
      <c r="G36" s="274" t="s">
        <v>137</v>
      </c>
      <c r="H36" s="300" t="s">
        <v>162</v>
      </c>
      <c r="I36" s="150"/>
      <c r="J36" s="151"/>
      <c r="K36" s="305"/>
      <c r="L36" s="288">
        <f t="shared" si="0"/>
        <v>0</v>
      </c>
      <c r="M36" s="306">
        <f t="shared" si="1"/>
        <v>0</v>
      </c>
    </row>
    <row r="37" spans="1:13" ht="15.95" customHeight="1">
      <c r="A37" s="268">
        <f t="shared" si="3"/>
        <v>30</v>
      </c>
      <c r="B37" s="274" t="s">
        <v>137</v>
      </c>
      <c r="C37" s="275" t="s">
        <v>164</v>
      </c>
      <c r="D37" s="301" t="s">
        <v>173</v>
      </c>
      <c r="E37" s="277" t="s">
        <v>137</v>
      </c>
      <c r="F37" s="278" t="s">
        <v>128</v>
      </c>
      <c r="G37" s="584" t="s">
        <v>137</v>
      </c>
      <c r="H37" s="585" t="s">
        <v>165</v>
      </c>
      <c r="I37" s="589"/>
      <c r="J37" s="590"/>
      <c r="K37" s="586"/>
      <c r="L37" s="587">
        <f t="shared" si="0"/>
        <v>0</v>
      </c>
      <c r="M37" s="588">
        <f t="shared" si="1"/>
        <v>0</v>
      </c>
    </row>
    <row r="38" spans="1:13" ht="13.5">
      <c r="A38" s="268">
        <f t="shared" si="3"/>
        <v>31</v>
      </c>
      <c r="B38" s="274" t="s">
        <v>137</v>
      </c>
      <c r="C38" s="275" t="s">
        <v>129</v>
      </c>
      <c r="D38" s="301" t="s">
        <v>123</v>
      </c>
      <c r="E38" s="277" t="s">
        <v>137</v>
      </c>
      <c r="F38" s="278" t="s">
        <v>167</v>
      </c>
      <c r="G38" s="274" t="s">
        <v>138</v>
      </c>
      <c r="H38" s="300" t="s">
        <v>169</v>
      </c>
      <c r="I38" s="143"/>
      <c r="J38" s="144">
        <v>0</v>
      </c>
      <c r="K38" s="305"/>
      <c r="L38" s="288">
        <f t="shared" si="0"/>
        <v>0</v>
      </c>
      <c r="M38" s="306">
        <f t="shared" si="1"/>
        <v>0</v>
      </c>
    </row>
    <row r="39" spans="1:13" ht="15.95" customHeight="1">
      <c r="A39" s="268">
        <f t="shared" si="3"/>
        <v>32</v>
      </c>
      <c r="B39" s="274" t="s">
        <v>138</v>
      </c>
      <c r="C39" s="275" t="s">
        <v>171</v>
      </c>
      <c r="D39" s="276" t="s">
        <v>123</v>
      </c>
      <c r="E39" s="277" t="s">
        <v>138</v>
      </c>
      <c r="F39" s="278" t="s">
        <v>125</v>
      </c>
      <c r="G39" s="274" t="s">
        <v>138</v>
      </c>
      <c r="H39" s="300" t="s">
        <v>172</v>
      </c>
      <c r="I39" s="145"/>
      <c r="J39" s="146"/>
      <c r="K39" s="305"/>
      <c r="L39" s="288">
        <f t="shared" si="0"/>
        <v>0</v>
      </c>
      <c r="M39" s="306">
        <f t="shared" si="1"/>
        <v>0</v>
      </c>
    </row>
    <row r="40" spans="1:13" ht="15.95" customHeight="1">
      <c r="A40" s="268">
        <f t="shared" si="3"/>
        <v>33</v>
      </c>
      <c r="B40" s="274" t="s">
        <v>138</v>
      </c>
      <c r="C40" s="299" t="s">
        <v>126</v>
      </c>
      <c r="D40" s="276" t="s">
        <v>123</v>
      </c>
      <c r="E40" s="277" t="s">
        <v>138</v>
      </c>
      <c r="F40" s="300" t="s">
        <v>161</v>
      </c>
      <c r="G40" s="274" t="s">
        <v>138</v>
      </c>
      <c r="H40" s="300" t="s">
        <v>162</v>
      </c>
      <c r="I40" s="143"/>
      <c r="J40" s="147"/>
      <c r="K40" s="305"/>
      <c r="L40" s="288">
        <f t="shared" si="0"/>
        <v>0</v>
      </c>
      <c r="M40" s="306">
        <f t="shared" si="1"/>
        <v>0</v>
      </c>
    </row>
    <row r="41" spans="1:13" ht="15.95" customHeight="1">
      <c r="A41" s="268">
        <f t="shared" si="3"/>
        <v>34</v>
      </c>
      <c r="B41" s="274" t="s">
        <v>138</v>
      </c>
      <c r="C41" s="275" t="s">
        <v>164</v>
      </c>
      <c r="D41" s="276" t="s">
        <v>123</v>
      </c>
      <c r="E41" s="277" t="s">
        <v>138</v>
      </c>
      <c r="F41" s="278" t="s">
        <v>128</v>
      </c>
      <c r="G41" s="584" t="s">
        <v>138</v>
      </c>
      <c r="H41" s="585" t="s">
        <v>165</v>
      </c>
      <c r="I41" s="150"/>
      <c r="J41" s="151"/>
      <c r="K41" s="586"/>
      <c r="L41" s="587">
        <f t="shared" si="0"/>
        <v>0</v>
      </c>
      <c r="M41" s="588">
        <f t="shared" si="1"/>
        <v>0</v>
      </c>
    </row>
    <row r="42" spans="1:13" ht="15.95" customHeight="1">
      <c r="A42" s="268">
        <f t="shared" si="3"/>
        <v>35</v>
      </c>
      <c r="B42" s="274" t="s">
        <v>138</v>
      </c>
      <c r="C42" s="275" t="s">
        <v>129</v>
      </c>
      <c r="D42" s="276" t="s">
        <v>123</v>
      </c>
      <c r="E42" s="277" t="s">
        <v>138</v>
      </c>
      <c r="F42" s="278" t="s">
        <v>167</v>
      </c>
      <c r="G42" s="274" t="s">
        <v>139</v>
      </c>
      <c r="H42" s="300" t="s">
        <v>169</v>
      </c>
      <c r="I42" s="143"/>
      <c r="J42" s="147"/>
      <c r="K42" s="305"/>
      <c r="L42" s="288">
        <f t="shared" si="0"/>
        <v>0</v>
      </c>
      <c r="M42" s="306">
        <f t="shared" si="1"/>
        <v>0</v>
      </c>
    </row>
    <row r="43" spans="1:13" ht="15.95" customHeight="1">
      <c r="A43" s="268">
        <f t="shared" si="3"/>
        <v>36</v>
      </c>
      <c r="B43" s="274" t="s">
        <v>139</v>
      </c>
      <c r="C43" s="275" t="s">
        <v>171</v>
      </c>
      <c r="D43" s="276" t="s">
        <v>123</v>
      </c>
      <c r="E43" s="277" t="s">
        <v>139</v>
      </c>
      <c r="F43" s="278" t="s">
        <v>125</v>
      </c>
      <c r="G43" s="274" t="s">
        <v>139</v>
      </c>
      <c r="H43" s="300" t="s">
        <v>172</v>
      </c>
      <c r="I43" s="148"/>
      <c r="J43" s="149"/>
      <c r="K43" s="305"/>
      <c r="L43" s="288">
        <f t="shared" si="0"/>
        <v>0</v>
      </c>
      <c r="M43" s="306">
        <f t="shared" si="1"/>
        <v>0</v>
      </c>
    </row>
    <row r="44" spans="1:13" ht="15.95" customHeight="1">
      <c r="A44" s="268">
        <f t="shared" si="3"/>
        <v>37</v>
      </c>
      <c r="B44" s="274" t="s">
        <v>139</v>
      </c>
      <c r="C44" s="299" t="s">
        <v>126</v>
      </c>
      <c r="D44" s="276" t="s">
        <v>123</v>
      </c>
      <c r="E44" s="277" t="s">
        <v>139</v>
      </c>
      <c r="F44" s="300" t="s">
        <v>161</v>
      </c>
      <c r="G44" s="274" t="s">
        <v>139</v>
      </c>
      <c r="H44" s="300" t="s">
        <v>162</v>
      </c>
      <c r="I44" s="143"/>
      <c r="J44" s="147"/>
      <c r="K44" s="305"/>
      <c r="L44" s="288">
        <f t="shared" si="0"/>
        <v>0</v>
      </c>
      <c r="M44" s="306">
        <f t="shared" si="1"/>
        <v>0</v>
      </c>
    </row>
    <row r="45" spans="1:13" ht="15.95" customHeight="1">
      <c r="A45" s="268">
        <f t="shared" si="3"/>
        <v>38</v>
      </c>
      <c r="B45" s="274" t="s">
        <v>139</v>
      </c>
      <c r="C45" s="275" t="s">
        <v>164</v>
      </c>
      <c r="D45" s="276" t="s">
        <v>123</v>
      </c>
      <c r="E45" s="277" t="s">
        <v>139</v>
      </c>
      <c r="F45" s="278" t="s">
        <v>128</v>
      </c>
      <c r="G45" s="584" t="s">
        <v>139</v>
      </c>
      <c r="H45" s="585" t="s">
        <v>165</v>
      </c>
      <c r="I45" s="150"/>
      <c r="J45" s="151"/>
      <c r="K45" s="586"/>
      <c r="L45" s="587">
        <f t="shared" si="0"/>
        <v>0</v>
      </c>
      <c r="M45" s="588">
        <f t="shared" si="1"/>
        <v>0</v>
      </c>
    </row>
    <row r="46" spans="1:13" ht="15.95" customHeight="1">
      <c r="A46" s="268">
        <f t="shared" si="3"/>
        <v>39</v>
      </c>
      <c r="B46" s="274" t="s">
        <v>139</v>
      </c>
      <c r="C46" s="275" t="s">
        <v>129</v>
      </c>
      <c r="D46" s="276" t="s">
        <v>123</v>
      </c>
      <c r="E46" s="277" t="s">
        <v>139</v>
      </c>
      <c r="F46" s="278" t="s">
        <v>167</v>
      </c>
      <c r="G46" s="274" t="s">
        <v>140</v>
      </c>
      <c r="H46" s="300" t="s">
        <v>169</v>
      </c>
      <c r="I46" s="143"/>
      <c r="J46" s="147"/>
      <c r="K46" s="305"/>
      <c r="L46" s="288">
        <f t="shared" si="0"/>
        <v>0</v>
      </c>
      <c r="M46" s="306">
        <f t="shared" si="1"/>
        <v>0</v>
      </c>
    </row>
    <row r="47" spans="1:13" ht="15.95" customHeight="1">
      <c r="A47" s="268">
        <f t="shared" si="3"/>
        <v>40</v>
      </c>
      <c r="B47" s="274" t="s">
        <v>140</v>
      </c>
      <c r="C47" s="275" t="s">
        <v>171</v>
      </c>
      <c r="D47" s="276" t="s">
        <v>123</v>
      </c>
      <c r="E47" s="277" t="s">
        <v>140</v>
      </c>
      <c r="F47" s="278" t="s">
        <v>125</v>
      </c>
      <c r="G47" s="274" t="s">
        <v>140</v>
      </c>
      <c r="H47" s="300" t="s">
        <v>172</v>
      </c>
      <c r="I47" s="148"/>
      <c r="J47" s="149"/>
      <c r="K47" s="305"/>
      <c r="L47" s="288">
        <f t="shared" si="0"/>
        <v>0</v>
      </c>
      <c r="M47" s="306">
        <f t="shared" si="1"/>
        <v>0</v>
      </c>
    </row>
    <row r="48" spans="1:13" ht="15.95" customHeight="1">
      <c r="A48" s="268">
        <f t="shared" si="3"/>
        <v>41</v>
      </c>
      <c r="B48" s="274" t="s">
        <v>140</v>
      </c>
      <c r="C48" s="299" t="s">
        <v>126</v>
      </c>
      <c r="D48" s="276" t="s">
        <v>123</v>
      </c>
      <c r="E48" s="277" t="s">
        <v>140</v>
      </c>
      <c r="F48" s="300" t="s">
        <v>161</v>
      </c>
      <c r="G48" s="274" t="s">
        <v>140</v>
      </c>
      <c r="H48" s="300" t="s">
        <v>162</v>
      </c>
      <c r="I48" s="143"/>
      <c r="J48" s="147"/>
      <c r="K48" s="305"/>
      <c r="L48" s="288">
        <f t="shared" si="0"/>
        <v>0</v>
      </c>
      <c r="M48" s="306">
        <f t="shared" si="1"/>
        <v>0</v>
      </c>
    </row>
    <row r="49" spans="1:13" ht="15.95" customHeight="1">
      <c r="A49" s="268">
        <f t="shared" si="3"/>
        <v>42</v>
      </c>
      <c r="B49" s="274" t="s">
        <v>140</v>
      </c>
      <c r="C49" s="275" t="s">
        <v>164</v>
      </c>
      <c r="D49" s="276" t="s">
        <v>123</v>
      </c>
      <c r="E49" s="277" t="s">
        <v>140</v>
      </c>
      <c r="F49" s="278" t="s">
        <v>128</v>
      </c>
      <c r="G49" s="584" t="s">
        <v>140</v>
      </c>
      <c r="H49" s="585" t="s">
        <v>165</v>
      </c>
      <c r="I49" s="150"/>
      <c r="J49" s="151"/>
      <c r="K49" s="586"/>
      <c r="L49" s="587">
        <f t="shared" si="0"/>
        <v>0</v>
      </c>
      <c r="M49" s="588">
        <f t="shared" si="1"/>
        <v>0</v>
      </c>
    </row>
    <row r="50" spans="1:13" ht="15.95" customHeight="1">
      <c r="A50" s="268">
        <f t="shared" si="3"/>
        <v>43</v>
      </c>
      <c r="B50" s="274" t="s">
        <v>140</v>
      </c>
      <c r="C50" s="275" t="s">
        <v>129</v>
      </c>
      <c r="D50" s="276" t="s">
        <v>123</v>
      </c>
      <c r="E50" s="277" t="s">
        <v>140</v>
      </c>
      <c r="F50" s="278" t="s">
        <v>167</v>
      </c>
      <c r="G50" s="274" t="s">
        <v>141</v>
      </c>
      <c r="H50" s="300" t="s">
        <v>169</v>
      </c>
      <c r="I50" s="143"/>
      <c r="J50" s="147"/>
      <c r="K50" s="305"/>
      <c r="L50" s="288">
        <f t="shared" si="0"/>
        <v>0</v>
      </c>
      <c r="M50" s="306">
        <f t="shared" si="1"/>
        <v>0</v>
      </c>
    </row>
    <row r="51" spans="1:13" ht="15.95" customHeight="1">
      <c r="A51" s="268">
        <f t="shared" si="3"/>
        <v>44</v>
      </c>
      <c r="B51" s="274" t="s">
        <v>141</v>
      </c>
      <c r="C51" s="275" t="s">
        <v>171</v>
      </c>
      <c r="D51" s="276" t="s">
        <v>123</v>
      </c>
      <c r="E51" s="277" t="s">
        <v>141</v>
      </c>
      <c r="F51" s="278" t="s">
        <v>125</v>
      </c>
      <c r="G51" s="274" t="s">
        <v>141</v>
      </c>
      <c r="H51" s="300" t="s">
        <v>172</v>
      </c>
      <c r="I51" s="148"/>
      <c r="J51" s="149"/>
      <c r="K51" s="305"/>
      <c r="L51" s="288">
        <f t="shared" si="0"/>
        <v>0</v>
      </c>
      <c r="M51" s="306">
        <f t="shared" si="1"/>
        <v>0</v>
      </c>
    </row>
    <row r="52" spans="1:13" ht="15.95" customHeight="1">
      <c r="A52" s="268">
        <f t="shared" si="3"/>
        <v>45</v>
      </c>
      <c r="B52" s="274" t="s">
        <v>141</v>
      </c>
      <c r="C52" s="299" t="s">
        <v>126</v>
      </c>
      <c r="D52" s="276" t="s">
        <v>123</v>
      </c>
      <c r="E52" s="277" t="s">
        <v>141</v>
      </c>
      <c r="F52" s="300" t="s">
        <v>161</v>
      </c>
      <c r="G52" s="274" t="s">
        <v>141</v>
      </c>
      <c r="H52" s="300" t="s">
        <v>162</v>
      </c>
      <c r="I52" s="143"/>
      <c r="J52" s="147"/>
      <c r="K52" s="305"/>
      <c r="L52" s="288">
        <f t="shared" si="0"/>
        <v>0</v>
      </c>
      <c r="M52" s="306">
        <f t="shared" si="1"/>
        <v>0</v>
      </c>
    </row>
    <row r="53" spans="1:13" ht="15.95" customHeight="1">
      <c r="A53" s="268">
        <f t="shared" si="3"/>
        <v>46</v>
      </c>
      <c r="B53" s="274" t="s">
        <v>141</v>
      </c>
      <c r="C53" s="275" t="s">
        <v>164</v>
      </c>
      <c r="D53" s="276" t="s">
        <v>123</v>
      </c>
      <c r="E53" s="277" t="s">
        <v>141</v>
      </c>
      <c r="F53" s="278" t="s">
        <v>128</v>
      </c>
      <c r="G53" s="584" t="s">
        <v>141</v>
      </c>
      <c r="H53" s="585" t="s">
        <v>165</v>
      </c>
      <c r="I53" s="150"/>
      <c r="J53" s="151"/>
      <c r="K53" s="586"/>
      <c r="L53" s="587">
        <f t="shared" si="0"/>
        <v>0</v>
      </c>
      <c r="M53" s="588">
        <f t="shared" si="1"/>
        <v>0</v>
      </c>
    </row>
    <row r="54" spans="1:13" ht="15.95" customHeight="1">
      <c r="A54" s="268">
        <f t="shared" si="3"/>
        <v>47</v>
      </c>
      <c r="B54" s="274" t="s">
        <v>141</v>
      </c>
      <c r="C54" s="275" t="s">
        <v>129</v>
      </c>
      <c r="D54" s="276" t="s">
        <v>123</v>
      </c>
      <c r="E54" s="277" t="s">
        <v>141</v>
      </c>
      <c r="F54" s="278" t="s">
        <v>167</v>
      </c>
      <c r="G54" s="274" t="s">
        <v>142</v>
      </c>
      <c r="H54" s="300" t="s">
        <v>169</v>
      </c>
      <c r="I54" s="143"/>
      <c r="J54" s="147"/>
      <c r="K54" s="305"/>
      <c r="L54" s="288">
        <f t="shared" si="0"/>
        <v>0</v>
      </c>
      <c r="M54" s="306">
        <f t="shared" si="1"/>
        <v>0</v>
      </c>
    </row>
    <row r="55" spans="1:13" ht="15.95" customHeight="1">
      <c r="A55" s="268">
        <f t="shared" si="3"/>
        <v>48</v>
      </c>
      <c r="B55" s="274" t="s">
        <v>142</v>
      </c>
      <c r="C55" s="275" t="s">
        <v>171</v>
      </c>
      <c r="D55" s="276" t="s">
        <v>123</v>
      </c>
      <c r="E55" s="277" t="s">
        <v>142</v>
      </c>
      <c r="F55" s="278" t="s">
        <v>125</v>
      </c>
      <c r="G55" s="274" t="s">
        <v>142</v>
      </c>
      <c r="H55" s="300" t="s">
        <v>172</v>
      </c>
      <c r="I55" s="148"/>
      <c r="J55" s="149"/>
      <c r="K55" s="305"/>
      <c r="L55" s="288">
        <f t="shared" si="0"/>
        <v>0</v>
      </c>
      <c r="M55" s="306">
        <f t="shared" si="1"/>
        <v>0</v>
      </c>
    </row>
    <row r="56" spans="1:13" ht="15.95" customHeight="1">
      <c r="A56" s="268">
        <f t="shared" si="3"/>
        <v>49</v>
      </c>
      <c r="B56" s="274" t="s">
        <v>142</v>
      </c>
      <c r="C56" s="299" t="s">
        <v>126</v>
      </c>
      <c r="D56" s="276" t="s">
        <v>123</v>
      </c>
      <c r="E56" s="277" t="s">
        <v>142</v>
      </c>
      <c r="F56" s="300" t="s">
        <v>161</v>
      </c>
      <c r="G56" s="274" t="s">
        <v>142</v>
      </c>
      <c r="H56" s="300" t="s">
        <v>162</v>
      </c>
      <c r="I56" s="143"/>
      <c r="J56" s="147"/>
      <c r="K56" s="305"/>
      <c r="L56" s="288">
        <f t="shared" si="0"/>
        <v>0</v>
      </c>
      <c r="M56" s="306">
        <f t="shared" si="1"/>
        <v>0</v>
      </c>
    </row>
    <row r="57" spans="1:13" ht="15.95" customHeight="1">
      <c r="A57" s="268">
        <f t="shared" si="3"/>
        <v>50</v>
      </c>
      <c r="B57" s="274" t="s">
        <v>142</v>
      </c>
      <c r="C57" s="275" t="s">
        <v>164</v>
      </c>
      <c r="D57" s="276" t="s">
        <v>123</v>
      </c>
      <c r="E57" s="277" t="s">
        <v>142</v>
      </c>
      <c r="F57" s="278" t="s">
        <v>128</v>
      </c>
      <c r="G57" s="584" t="s">
        <v>142</v>
      </c>
      <c r="H57" s="585" t="s">
        <v>165</v>
      </c>
      <c r="I57" s="150"/>
      <c r="J57" s="151"/>
      <c r="K57" s="586"/>
      <c r="L57" s="587">
        <f t="shared" si="0"/>
        <v>0</v>
      </c>
      <c r="M57" s="588">
        <f t="shared" si="1"/>
        <v>0</v>
      </c>
    </row>
    <row r="58" spans="1:13" ht="15.95" customHeight="1">
      <c r="A58" s="268">
        <f t="shared" si="3"/>
        <v>51</v>
      </c>
      <c r="B58" s="274" t="s">
        <v>142</v>
      </c>
      <c r="C58" s="275" t="s">
        <v>129</v>
      </c>
      <c r="D58" s="276" t="s">
        <v>123</v>
      </c>
      <c r="E58" s="277" t="s">
        <v>142</v>
      </c>
      <c r="F58" s="278" t="s">
        <v>167</v>
      </c>
      <c r="G58" s="274" t="s">
        <v>143</v>
      </c>
      <c r="H58" s="300" t="s">
        <v>169</v>
      </c>
      <c r="I58" s="143"/>
      <c r="J58" s="147"/>
      <c r="K58" s="305"/>
      <c r="L58" s="288">
        <f t="shared" si="0"/>
        <v>0</v>
      </c>
      <c r="M58" s="306">
        <f t="shared" si="1"/>
        <v>0</v>
      </c>
    </row>
    <row r="59" spans="1:13" ht="15.95" customHeight="1">
      <c r="A59" s="268">
        <f t="shared" si="3"/>
        <v>52</v>
      </c>
      <c r="B59" s="274" t="s">
        <v>143</v>
      </c>
      <c r="C59" s="275" t="s">
        <v>171</v>
      </c>
      <c r="D59" s="276" t="s">
        <v>123</v>
      </c>
      <c r="E59" s="277" t="s">
        <v>143</v>
      </c>
      <c r="F59" s="278" t="s">
        <v>125</v>
      </c>
      <c r="G59" s="274" t="s">
        <v>143</v>
      </c>
      <c r="H59" s="300" t="s">
        <v>172</v>
      </c>
      <c r="I59" s="148"/>
      <c r="J59" s="149"/>
      <c r="K59" s="305"/>
      <c r="L59" s="288">
        <f t="shared" si="0"/>
        <v>0</v>
      </c>
      <c r="M59" s="306">
        <f t="shared" si="1"/>
        <v>0</v>
      </c>
    </row>
    <row r="60" spans="1:13" ht="15.95" customHeight="1">
      <c r="A60" s="268">
        <f t="shared" si="3"/>
        <v>53</v>
      </c>
      <c r="B60" s="274" t="s">
        <v>143</v>
      </c>
      <c r="C60" s="299" t="s">
        <v>126</v>
      </c>
      <c r="D60" s="276" t="s">
        <v>123</v>
      </c>
      <c r="E60" s="277" t="s">
        <v>143</v>
      </c>
      <c r="F60" s="300" t="s">
        <v>161</v>
      </c>
      <c r="G60" s="274" t="s">
        <v>143</v>
      </c>
      <c r="H60" s="300" t="s">
        <v>162</v>
      </c>
      <c r="I60" s="143"/>
      <c r="J60" s="147"/>
      <c r="K60" s="305"/>
      <c r="L60" s="288">
        <f t="shared" si="0"/>
        <v>0</v>
      </c>
      <c r="M60" s="306">
        <f t="shared" si="1"/>
        <v>0</v>
      </c>
    </row>
    <row r="61" spans="1:13" ht="15.95" customHeight="1">
      <c r="A61" s="268">
        <f t="shared" si="3"/>
        <v>54</v>
      </c>
      <c r="B61" s="274" t="s">
        <v>143</v>
      </c>
      <c r="C61" s="275" t="s">
        <v>164</v>
      </c>
      <c r="D61" s="276" t="s">
        <v>123</v>
      </c>
      <c r="E61" s="277" t="s">
        <v>143</v>
      </c>
      <c r="F61" s="278" t="s">
        <v>128</v>
      </c>
      <c r="G61" s="584" t="s">
        <v>143</v>
      </c>
      <c r="H61" s="585" t="s">
        <v>165</v>
      </c>
      <c r="I61" s="150"/>
      <c r="J61" s="151"/>
      <c r="K61" s="586"/>
      <c r="L61" s="587">
        <f t="shared" si="0"/>
        <v>0</v>
      </c>
      <c r="M61" s="588">
        <f t="shared" si="1"/>
        <v>0</v>
      </c>
    </row>
    <row r="62" spans="1:13" ht="15.95" customHeight="1">
      <c r="A62" s="268">
        <f t="shared" si="3"/>
        <v>55</v>
      </c>
      <c r="B62" s="274" t="s">
        <v>143</v>
      </c>
      <c r="C62" s="275" t="s">
        <v>129</v>
      </c>
      <c r="D62" s="276" t="s">
        <v>123</v>
      </c>
      <c r="E62" s="277" t="s">
        <v>143</v>
      </c>
      <c r="F62" s="278" t="s">
        <v>167</v>
      </c>
      <c r="G62" s="274" t="s">
        <v>144</v>
      </c>
      <c r="H62" s="300" t="s">
        <v>169</v>
      </c>
      <c r="I62" s="143"/>
      <c r="J62" s="147"/>
      <c r="K62" s="305"/>
      <c r="L62" s="288">
        <f t="shared" si="0"/>
        <v>0</v>
      </c>
      <c r="M62" s="306">
        <f t="shared" si="1"/>
        <v>0</v>
      </c>
    </row>
    <row r="63" spans="1:13" ht="15.95" customHeight="1">
      <c r="A63" s="268">
        <f t="shared" si="3"/>
        <v>56</v>
      </c>
      <c r="B63" s="274" t="s">
        <v>144</v>
      </c>
      <c r="C63" s="275" t="s">
        <v>171</v>
      </c>
      <c r="D63" s="276" t="s">
        <v>123</v>
      </c>
      <c r="E63" s="277" t="s">
        <v>144</v>
      </c>
      <c r="F63" s="278" t="s">
        <v>125</v>
      </c>
      <c r="G63" s="274" t="s">
        <v>144</v>
      </c>
      <c r="H63" s="300" t="s">
        <v>172</v>
      </c>
      <c r="I63" s="148"/>
      <c r="J63" s="149"/>
      <c r="K63" s="305"/>
      <c r="L63" s="288">
        <f t="shared" si="0"/>
        <v>0</v>
      </c>
      <c r="M63" s="306">
        <f t="shared" si="1"/>
        <v>0</v>
      </c>
    </row>
    <row r="64" spans="1:13" ht="15.95" customHeight="1">
      <c r="A64" s="268">
        <f t="shared" si="3"/>
        <v>57</v>
      </c>
      <c r="B64" s="274" t="s">
        <v>144</v>
      </c>
      <c r="C64" s="299" t="s">
        <v>126</v>
      </c>
      <c r="D64" s="276" t="s">
        <v>123</v>
      </c>
      <c r="E64" s="277" t="s">
        <v>144</v>
      </c>
      <c r="F64" s="300" t="s">
        <v>161</v>
      </c>
      <c r="G64" s="274" t="s">
        <v>144</v>
      </c>
      <c r="H64" s="300" t="s">
        <v>162</v>
      </c>
      <c r="I64" s="143"/>
      <c r="J64" s="147"/>
      <c r="K64" s="305"/>
      <c r="L64" s="288">
        <f t="shared" si="0"/>
        <v>0</v>
      </c>
      <c r="M64" s="306">
        <f t="shared" si="1"/>
        <v>0</v>
      </c>
    </row>
    <row r="65" spans="1:13" ht="15.95" customHeight="1">
      <c r="A65" s="268">
        <f t="shared" si="3"/>
        <v>58</v>
      </c>
      <c r="B65" s="274" t="s">
        <v>144</v>
      </c>
      <c r="C65" s="275" t="s">
        <v>164</v>
      </c>
      <c r="D65" s="276" t="s">
        <v>123</v>
      </c>
      <c r="E65" s="277" t="s">
        <v>144</v>
      </c>
      <c r="F65" s="278" t="s">
        <v>128</v>
      </c>
      <c r="G65" s="584" t="s">
        <v>144</v>
      </c>
      <c r="H65" s="585" t="s">
        <v>165</v>
      </c>
      <c r="I65" s="150"/>
      <c r="J65" s="151"/>
      <c r="K65" s="586"/>
      <c r="L65" s="587">
        <f t="shared" si="0"/>
        <v>0</v>
      </c>
      <c r="M65" s="588">
        <f t="shared" si="1"/>
        <v>0</v>
      </c>
    </row>
    <row r="66" spans="1:13" ht="15.95" customHeight="1">
      <c r="A66" s="268">
        <f t="shared" si="3"/>
        <v>59</v>
      </c>
      <c r="B66" s="274" t="s">
        <v>144</v>
      </c>
      <c r="C66" s="275" t="s">
        <v>129</v>
      </c>
      <c r="D66" s="276" t="s">
        <v>123</v>
      </c>
      <c r="E66" s="277" t="s">
        <v>144</v>
      </c>
      <c r="F66" s="278" t="s">
        <v>167</v>
      </c>
      <c r="G66" s="274" t="s">
        <v>145</v>
      </c>
      <c r="H66" s="300" t="s">
        <v>169</v>
      </c>
      <c r="I66" s="150"/>
      <c r="J66" s="151"/>
      <c r="K66" s="305"/>
      <c r="L66" s="288">
        <f t="shared" si="0"/>
        <v>0</v>
      </c>
      <c r="M66" s="306">
        <f t="shared" si="1"/>
        <v>0</v>
      </c>
    </row>
    <row r="67" spans="1:13" ht="15.95" customHeight="1" thickBot="1">
      <c r="A67" s="268">
        <f t="shared" si="3"/>
        <v>60</v>
      </c>
      <c r="B67" s="279" t="s">
        <v>145</v>
      </c>
      <c r="C67" s="280" t="s">
        <v>171</v>
      </c>
      <c r="D67" s="302" t="s">
        <v>173</v>
      </c>
      <c r="E67" s="282" t="s">
        <v>145</v>
      </c>
      <c r="F67" s="283" t="s">
        <v>125</v>
      </c>
      <c r="G67" s="279" t="s">
        <v>145</v>
      </c>
      <c r="H67" s="303" t="s">
        <v>172</v>
      </c>
      <c r="I67" s="152"/>
      <c r="J67" s="153"/>
      <c r="K67" s="307"/>
      <c r="L67" s="291">
        <f t="shared" si="0"/>
        <v>0</v>
      </c>
      <c r="M67" s="308">
        <f t="shared" si="1"/>
        <v>0</v>
      </c>
    </row>
    <row r="68" spans="1:13" ht="14.25" thickBot="1">
      <c r="A68" s="683" t="s">
        <v>29</v>
      </c>
      <c r="B68" s="684"/>
      <c r="C68" s="684"/>
      <c r="D68" s="684"/>
      <c r="E68" s="684"/>
      <c r="F68" s="684"/>
      <c r="G68" s="684"/>
      <c r="H68" s="685"/>
      <c r="I68" s="154">
        <f>SUM(I9:I38)</f>
        <v>0</v>
      </c>
      <c r="J68" s="155">
        <f>SUM(J9:J38)</f>
        <v>0</v>
      </c>
      <c r="K68" s="160">
        <f>SUM(K8:K67)</f>
        <v>0</v>
      </c>
      <c r="L68" s="156">
        <f>SUM(L9:L38)</f>
        <v>0</v>
      </c>
      <c r="M68" s="157">
        <f>SUM(M9:M38)</f>
        <v>0</v>
      </c>
    </row>
    <row r="70" spans="1:13">
      <c r="A70" s="88" t="s">
        <v>146</v>
      </c>
    </row>
    <row r="71" spans="1:13">
      <c r="A71" s="88" t="s">
        <v>147</v>
      </c>
    </row>
    <row r="72" spans="1:13">
      <c r="A72" s="88" t="s">
        <v>174</v>
      </c>
    </row>
    <row r="73" spans="1:13">
      <c r="A73" s="88" t="s">
        <v>181</v>
      </c>
    </row>
    <row r="74" spans="1:13" ht="13.5" customHeight="1"/>
  </sheetData>
  <mergeCells count="10">
    <mergeCell ref="L1:N1"/>
    <mergeCell ref="A68:H68"/>
    <mergeCell ref="A2:M2"/>
    <mergeCell ref="A3:M3"/>
    <mergeCell ref="A5:A7"/>
    <mergeCell ref="B5:F7"/>
    <mergeCell ref="G5:H7"/>
    <mergeCell ref="K5:K6"/>
    <mergeCell ref="L5:L7"/>
    <mergeCell ref="M5:M6"/>
  </mergeCells>
  <phoneticPr fontId="3"/>
  <pageMargins left="0.7" right="0.7" top="0.75" bottom="0.75" header="0.3" footer="0.3"/>
  <pageSetup paperSize="9" scale="73" orientation="portrait" r:id="rId1"/>
  <ignoredErrors>
    <ignoredError sqref="K6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EB44-5447-459D-B255-DA75BC177C1A}">
  <dimension ref="B1:BN52"/>
  <sheetViews>
    <sheetView tabSelected="1" view="pageBreakPreview" zoomScale="115" zoomScaleNormal="70" zoomScaleSheetLayoutView="115" workbookViewId="0">
      <selection activeCell="B2" sqref="B2:BK2"/>
    </sheetView>
  </sheetViews>
  <sheetFormatPr defaultRowHeight="12"/>
  <cols>
    <col min="1" max="1" width="1.375" style="226" customWidth="1"/>
    <col min="2" max="2" width="25.625" style="267" customWidth="1"/>
    <col min="3" max="62" width="3.375" style="226" customWidth="1"/>
    <col min="63" max="63" width="20.75" style="227" customWidth="1"/>
    <col min="64" max="64" width="1.375" style="226" customWidth="1"/>
    <col min="65" max="65" width="12.875" style="227" bestFit="1" customWidth="1"/>
    <col min="66" max="66" width="11.125" style="227" bestFit="1" customWidth="1"/>
    <col min="67" max="271" width="9" style="226"/>
    <col min="272" max="272" width="1.375" style="226" customWidth="1"/>
    <col min="273" max="273" width="25.625" style="226" customWidth="1"/>
    <col min="274" max="316" width="3.375" style="226" customWidth="1"/>
    <col min="317" max="318" width="9.875" style="226" customWidth="1"/>
    <col min="319" max="319" width="20.75" style="226" customWidth="1"/>
    <col min="320" max="320" width="1.375" style="226" customWidth="1"/>
    <col min="321" max="321" width="12.875" style="226" bestFit="1" customWidth="1"/>
    <col min="322" max="322" width="11.125" style="226" bestFit="1" customWidth="1"/>
    <col min="323" max="527" width="9" style="226"/>
    <col min="528" max="528" width="1.375" style="226" customWidth="1"/>
    <col min="529" max="529" width="25.625" style="226" customWidth="1"/>
    <col min="530" max="572" width="3.375" style="226" customWidth="1"/>
    <col min="573" max="574" width="9.875" style="226" customWidth="1"/>
    <col min="575" max="575" width="20.75" style="226" customWidth="1"/>
    <col min="576" max="576" width="1.375" style="226" customWidth="1"/>
    <col min="577" max="577" width="12.875" style="226" bestFit="1" customWidth="1"/>
    <col min="578" max="578" width="11.125" style="226" bestFit="1" customWidth="1"/>
    <col min="579" max="783" width="9" style="226"/>
    <col min="784" max="784" width="1.375" style="226" customWidth="1"/>
    <col min="785" max="785" width="25.625" style="226" customWidth="1"/>
    <col min="786" max="828" width="3.375" style="226" customWidth="1"/>
    <col min="829" max="830" width="9.875" style="226" customWidth="1"/>
    <col min="831" max="831" width="20.75" style="226" customWidth="1"/>
    <col min="832" max="832" width="1.375" style="226" customWidth="1"/>
    <col min="833" max="833" width="12.875" style="226" bestFit="1" customWidth="1"/>
    <col min="834" max="834" width="11.125" style="226" bestFit="1" customWidth="1"/>
    <col min="835" max="1039" width="9" style="226"/>
    <col min="1040" max="1040" width="1.375" style="226" customWidth="1"/>
    <col min="1041" max="1041" width="25.625" style="226" customWidth="1"/>
    <col min="1042" max="1084" width="3.375" style="226" customWidth="1"/>
    <col min="1085" max="1086" width="9.875" style="226" customWidth="1"/>
    <col min="1087" max="1087" width="20.75" style="226" customWidth="1"/>
    <col min="1088" max="1088" width="1.375" style="226" customWidth="1"/>
    <col min="1089" max="1089" width="12.875" style="226" bestFit="1" customWidth="1"/>
    <col min="1090" max="1090" width="11.125" style="226" bestFit="1" customWidth="1"/>
    <col min="1091" max="1295" width="9" style="226"/>
    <col min="1296" max="1296" width="1.375" style="226" customWidth="1"/>
    <col min="1297" max="1297" width="25.625" style="226" customWidth="1"/>
    <col min="1298" max="1340" width="3.375" style="226" customWidth="1"/>
    <col min="1341" max="1342" width="9.875" style="226" customWidth="1"/>
    <col min="1343" max="1343" width="20.75" style="226" customWidth="1"/>
    <col min="1344" max="1344" width="1.375" style="226" customWidth="1"/>
    <col min="1345" max="1345" width="12.875" style="226" bestFit="1" customWidth="1"/>
    <col min="1346" max="1346" width="11.125" style="226" bestFit="1" customWidth="1"/>
    <col min="1347" max="1551" width="9" style="226"/>
    <col min="1552" max="1552" width="1.375" style="226" customWidth="1"/>
    <col min="1553" max="1553" width="25.625" style="226" customWidth="1"/>
    <col min="1554" max="1596" width="3.375" style="226" customWidth="1"/>
    <col min="1597" max="1598" width="9.875" style="226" customWidth="1"/>
    <col min="1599" max="1599" width="20.75" style="226" customWidth="1"/>
    <col min="1600" max="1600" width="1.375" style="226" customWidth="1"/>
    <col min="1601" max="1601" width="12.875" style="226" bestFit="1" customWidth="1"/>
    <col min="1602" max="1602" width="11.125" style="226" bestFit="1" customWidth="1"/>
    <col min="1603" max="1807" width="9" style="226"/>
    <col min="1808" max="1808" width="1.375" style="226" customWidth="1"/>
    <col min="1809" max="1809" width="25.625" style="226" customWidth="1"/>
    <col min="1810" max="1852" width="3.375" style="226" customWidth="1"/>
    <col min="1853" max="1854" width="9.875" style="226" customWidth="1"/>
    <col min="1855" max="1855" width="20.75" style="226" customWidth="1"/>
    <col min="1856" max="1856" width="1.375" style="226" customWidth="1"/>
    <col min="1857" max="1857" width="12.875" style="226" bestFit="1" customWidth="1"/>
    <col min="1858" max="1858" width="11.125" style="226" bestFit="1" customWidth="1"/>
    <col min="1859" max="2063" width="9" style="226"/>
    <col min="2064" max="2064" width="1.375" style="226" customWidth="1"/>
    <col min="2065" max="2065" width="25.625" style="226" customWidth="1"/>
    <col min="2066" max="2108" width="3.375" style="226" customWidth="1"/>
    <col min="2109" max="2110" width="9.875" style="226" customWidth="1"/>
    <col min="2111" max="2111" width="20.75" style="226" customWidth="1"/>
    <col min="2112" max="2112" width="1.375" style="226" customWidth="1"/>
    <col min="2113" max="2113" width="12.875" style="226" bestFit="1" customWidth="1"/>
    <col min="2114" max="2114" width="11.125" style="226" bestFit="1" customWidth="1"/>
    <col min="2115" max="2319" width="9" style="226"/>
    <col min="2320" max="2320" width="1.375" style="226" customWidth="1"/>
    <col min="2321" max="2321" width="25.625" style="226" customWidth="1"/>
    <col min="2322" max="2364" width="3.375" style="226" customWidth="1"/>
    <col min="2365" max="2366" width="9.875" style="226" customWidth="1"/>
    <col min="2367" max="2367" width="20.75" style="226" customWidth="1"/>
    <col min="2368" max="2368" width="1.375" style="226" customWidth="1"/>
    <col min="2369" max="2369" width="12.875" style="226" bestFit="1" customWidth="1"/>
    <col min="2370" max="2370" width="11.125" style="226" bestFit="1" customWidth="1"/>
    <col min="2371" max="2575" width="9" style="226"/>
    <col min="2576" max="2576" width="1.375" style="226" customWidth="1"/>
    <col min="2577" max="2577" width="25.625" style="226" customWidth="1"/>
    <col min="2578" max="2620" width="3.375" style="226" customWidth="1"/>
    <col min="2621" max="2622" width="9.875" style="226" customWidth="1"/>
    <col min="2623" max="2623" width="20.75" style="226" customWidth="1"/>
    <col min="2624" max="2624" width="1.375" style="226" customWidth="1"/>
    <col min="2625" max="2625" width="12.875" style="226" bestFit="1" customWidth="1"/>
    <col min="2626" max="2626" width="11.125" style="226" bestFit="1" customWidth="1"/>
    <col min="2627" max="2831" width="9" style="226"/>
    <col min="2832" max="2832" width="1.375" style="226" customWidth="1"/>
    <col min="2833" max="2833" width="25.625" style="226" customWidth="1"/>
    <col min="2834" max="2876" width="3.375" style="226" customWidth="1"/>
    <col min="2877" max="2878" width="9.875" style="226" customWidth="1"/>
    <col min="2879" max="2879" width="20.75" style="226" customWidth="1"/>
    <col min="2880" max="2880" width="1.375" style="226" customWidth="1"/>
    <col min="2881" max="2881" width="12.875" style="226" bestFit="1" customWidth="1"/>
    <col min="2882" max="2882" width="11.125" style="226" bestFit="1" customWidth="1"/>
    <col min="2883" max="3087" width="9" style="226"/>
    <col min="3088" max="3088" width="1.375" style="226" customWidth="1"/>
    <col min="3089" max="3089" width="25.625" style="226" customWidth="1"/>
    <col min="3090" max="3132" width="3.375" style="226" customWidth="1"/>
    <col min="3133" max="3134" width="9.875" style="226" customWidth="1"/>
    <col min="3135" max="3135" width="20.75" style="226" customWidth="1"/>
    <col min="3136" max="3136" width="1.375" style="226" customWidth="1"/>
    <col min="3137" max="3137" width="12.875" style="226" bestFit="1" customWidth="1"/>
    <col min="3138" max="3138" width="11.125" style="226" bestFit="1" customWidth="1"/>
    <col min="3139" max="3343" width="9" style="226"/>
    <col min="3344" max="3344" width="1.375" style="226" customWidth="1"/>
    <col min="3345" max="3345" width="25.625" style="226" customWidth="1"/>
    <col min="3346" max="3388" width="3.375" style="226" customWidth="1"/>
    <col min="3389" max="3390" width="9.875" style="226" customWidth="1"/>
    <col min="3391" max="3391" width="20.75" style="226" customWidth="1"/>
    <col min="3392" max="3392" width="1.375" style="226" customWidth="1"/>
    <col min="3393" max="3393" width="12.875" style="226" bestFit="1" customWidth="1"/>
    <col min="3394" max="3394" width="11.125" style="226" bestFit="1" customWidth="1"/>
    <col min="3395" max="3599" width="9" style="226"/>
    <col min="3600" max="3600" width="1.375" style="226" customWidth="1"/>
    <col min="3601" max="3601" width="25.625" style="226" customWidth="1"/>
    <col min="3602" max="3644" width="3.375" style="226" customWidth="1"/>
    <col min="3645" max="3646" width="9.875" style="226" customWidth="1"/>
    <col min="3647" max="3647" width="20.75" style="226" customWidth="1"/>
    <col min="3648" max="3648" width="1.375" style="226" customWidth="1"/>
    <col min="3649" max="3649" width="12.875" style="226" bestFit="1" customWidth="1"/>
    <col min="3650" max="3650" width="11.125" style="226" bestFit="1" customWidth="1"/>
    <col min="3651" max="3855" width="9" style="226"/>
    <col min="3856" max="3856" width="1.375" style="226" customWidth="1"/>
    <col min="3857" max="3857" width="25.625" style="226" customWidth="1"/>
    <col min="3858" max="3900" width="3.375" style="226" customWidth="1"/>
    <col min="3901" max="3902" width="9.875" style="226" customWidth="1"/>
    <col min="3903" max="3903" width="20.75" style="226" customWidth="1"/>
    <col min="3904" max="3904" width="1.375" style="226" customWidth="1"/>
    <col min="3905" max="3905" width="12.875" style="226" bestFit="1" customWidth="1"/>
    <col min="3906" max="3906" width="11.125" style="226" bestFit="1" customWidth="1"/>
    <col min="3907" max="4111" width="9" style="226"/>
    <col min="4112" max="4112" width="1.375" style="226" customWidth="1"/>
    <col min="4113" max="4113" width="25.625" style="226" customWidth="1"/>
    <col min="4114" max="4156" width="3.375" style="226" customWidth="1"/>
    <col min="4157" max="4158" width="9.875" style="226" customWidth="1"/>
    <col min="4159" max="4159" width="20.75" style="226" customWidth="1"/>
    <col min="4160" max="4160" width="1.375" style="226" customWidth="1"/>
    <col min="4161" max="4161" width="12.875" style="226" bestFit="1" customWidth="1"/>
    <col min="4162" max="4162" width="11.125" style="226" bestFit="1" customWidth="1"/>
    <col min="4163" max="4367" width="9" style="226"/>
    <col min="4368" max="4368" width="1.375" style="226" customWidth="1"/>
    <col min="4369" max="4369" width="25.625" style="226" customWidth="1"/>
    <col min="4370" max="4412" width="3.375" style="226" customWidth="1"/>
    <col min="4413" max="4414" width="9.875" style="226" customWidth="1"/>
    <col min="4415" max="4415" width="20.75" style="226" customWidth="1"/>
    <col min="4416" max="4416" width="1.375" style="226" customWidth="1"/>
    <col min="4417" max="4417" width="12.875" style="226" bestFit="1" customWidth="1"/>
    <col min="4418" max="4418" width="11.125" style="226" bestFit="1" customWidth="1"/>
    <col min="4419" max="4623" width="9" style="226"/>
    <col min="4624" max="4624" width="1.375" style="226" customWidth="1"/>
    <col min="4625" max="4625" width="25.625" style="226" customWidth="1"/>
    <col min="4626" max="4668" width="3.375" style="226" customWidth="1"/>
    <col min="4669" max="4670" width="9.875" style="226" customWidth="1"/>
    <col min="4671" max="4671" width="20.75" style="226" customWidth="1"/>
    <col min="4672" max="4672" width="1.375" style="226" customWidth="1"/>
    <col min="4673" max="4673" width="12.875" style="226" bestFit="1" customWidth="1"/>
    <col min="4674" max="4674" width="11.125" style="226" bestFit="1" customWidth="1"/>
    <col min="4675" max="4879" width="9" style="226"/>
    <col min="4880" max="4880" width="1.375" style="226" customWidth="1"/>
    <col min="4881" max="4881" width="25.625" style="226" customWidth="1"/>
    <col min="4882" max="4924" width="3.375" style="226" customWidth="1"/>
    <col min="4925" max="4926" width="9.875" style="226" customWidth="1"/>
    <col min="4927" max="4927" width="20.75" style="226" customWidth="1"/>
    <col min="4928" max="4928" width="1.375" style="226" customWidth="1"/>
    <col min="4929" max="4929" width="12.875" style="226" bestFit="1" customWidth="1"/>
    <col min="4930" max="4930" width="11.125" style="226" bestFit="1" customWidth="1"/>
    <col min="4931" max="5135" width="9" style="226"/>
    <col min="5136" max="5136" width="1.375" style="226" customWidth="1"/>
    <col min="5137" max="5137" width="25.625" style="226" customWidth="1"/>
    <col min="5138" max="5180" width="3.375" style="226" customWidth="1"/>
    <col min="5181" max="5182" width="9.875" style="226" customWidth="1"/>
    <col min="5183" max="5183" width="20.75" style="226" customWidth="1"/>
    <col min="5184" max="5184" width="1.375" style="226" customWidth="1"/>
    <col min="5185" max="5185" width="12.875" style="226" bestFit="1" customWidth="1"/>
    <col min="5186" max="5186" width="11.125" style="226" bestFit="1" customWidth="1"/>
    <col min="5187" max="5391" width="9" style="226"/>
    <col min="5392" max="5392" width="1.375" style="226" customWidth="1"/>
    <col min="5393" max="5393" width="25.625" style="226" customWidth="1"/>
    <col min="5394" max="5436" width="3.375" style="226" customWidth="1"/>
    <col min="5437" max="5438" width="9.875" style="226" customWidth="1"/>
    <col min="5439" max="5439" width="20.75" style="226" customWidth="1"/>
    <col min="5440" max="5440" width="1.375" style="226" customWidth="1"/>
    <col min="5441" max="5441" width="12.875" style="226" bestFit="1" customWidth="1"/>
    <col min="5442" max="5442" width="11.125" style="226" bestFit="1" customWidth="1"/>
    <col min="5443" max="5647" width="9" style="226"/>
    <col min="5648" max="5648" width="1.375" style="226" customWidth="1"/>
    <col min="5649" max="5649" width="25.625" style="226" customWidth="1"/>
    <col min="5650" max="5692" width="3.375" style="226" customWidth="1"/>
    <col min="5693" max="5694" width="9.875" style="226" customWidth="1"/>
    <col min="5695" max="5695" width="20.75" style="226" customWidth="1"/>
    <col min="5696" max="5696" width="1.375" style="226" customWidth="1"/>
    <col min="5697" max="5697" width="12.875" style="226" bestFit="1" customWidth="1"/>
    <col min="5698" max="5698" width="11.125" style="226" bestFit="1" customWidth="1"/>
    <col min="5699" max="5903" width="9" style="226"/>
    <col min="5904" max="5904" width="1.375" style="226" customWidth="1"/>
    <col min="5905" max="5905" width="25.625" style="226" customWidth="1"/>
    <col min="5906" max="5948" width="3.375" style="226" customWidth="1"/>
    <col min="5949" max="5950" width="9.875" style="226" customWidth="1"/>
    <col min="5951" max="5951" width="20.75" style="226" customWidth="1"/>
    <col min="5952" max="5952" width="1.375" style="226" customWidth="1"/>
    <col min="5953" max="5953" width="12.875" style="226" bestFit="1" customWidth="1"/>
    <col min="5954" max="5954" width="11.125" style="226" bestFit="1" customWidth="1"/>
    <col min="5955" max="6159" width="9" style="226"/>
    <col min="6160" max="6160" width="1.375" style="226" customWidth="1"/>
    <col min="6161" max="6161" width="25.625" style="226" customWidth="1"/>
    <col min="6162" max="6204" width="3.375" style="226" customWidth="1"/>
    <col min="6205" max="6206" width="9.875" style="226" customWidth="1"/>
    <col min="6207" max="6207" width="20.75" style="226" customWidth="1"/>
    <col min="6208" max="6208" width="1.375" style="226" customWidth="1"/>
    <col min="6209" max="6209" width="12.875" style="226" bestFit="1" customWidth="1"/>
    <col min="6210" max="6210" width="11.125" style="226" bestFit="1" customWidth="1"/>
    <col min="6211" max="6415" width="9" style="226"/>
    <col min="6416" max="6416" width="1.375" style="226" customWidth="1"/>
    <col min="6417" max="6417" width="25.625" style="226" customWidth="1"/>
    <col min="6418" max="6460" width="3.375" style="226" customWidth="1"/>
    <col min="6461" max="6462" width="9.875" style="226" customWidth="1"/>
    <col min="6463" max="6463" width="20.75" style="226" customWidth="1"/>
    <col min="6464" max="6464" width="1.375" style="226" customWidth="1"/>
    <col min="6465" max="6465" width="12.875" style="226" bestFit="1" customWidth="1"/>
    <col min="6466" max="6466" width="11.125" style="226" bestFit="1" customWidth="1"/>
    <col min="6467" max="6671" width="9" style="226"/>
    <col min="6672" max="6672" width="1.375" style="226" customWidth="1"/>
    <col min="6673" max="6673" width="25.625" style="226" customWidth="1"/>
    <col min="6674" max="6716" width="3.375" style="226" customWidth="1"/>
    <col min="6717" max="6718" width="9.875" style="226" customWidth="1"/>
    <col min="6719" max="6719" width="20.75" style="226" customWidth="1"/>
    <col min="6720" max="6720" width="1.375" style="226" customWidth="1"/>
    <col min="6721" max="6721" width="12.875" style="226" bestFit="1" customWidth="1"/>
    <col min="6722" max="6722" width="11.125" style="226" bestFit="1" customWidth="1"/>
    <col min="6723" max="6927" width="9" style="226"/>
    <col min="6928" max="6928" width="1.375" style="226" customWidth="1"/>
    <col min="6929" max="6929" width="25.625" style="226" customWidth="1"/>
    <col min="6930" max="6972" width="3.375" style="226" customWidth="1"/>
    <col min="6973" max="6974" width="9.875" style="226" customWidth="1"/>
    <col min="6975" max="6975" width="20.75" style="226" customWidth="1"/>
    <col min="6976" max="6976" width="1.375" style="226" customWidth="1"/>
    <col min="6977" max="6977" width="12.875" style="226" bestFit="1" customWidth="1"/>
    <col min="6978" max="6978" width="11.125" style="226" bestFit="1" customWidth="1"/>
    <col min="6979" max="7183" width="9" style="226"/>
    <col min="7184" max="7184" width="1.375" style="226" customWidth="1"/>
    <col min="7185" max="7185" width="25.625" style="226" customWidth="1"/>
    <col min="7186" max="7228" width="3.375" style="226" customWidth="1"/>
    <col min="7229" max="7230" width="9.875" style="226" customWidth="1"/>
    <col min="7231" max="7231" width="20.75" style="226" customWidth="1"/>
    <col min="7232" max="7232" width="1.375" style="226" customWidth="1"/>
    <col min="7233" max="7233" width="12.875" style="226" bestFit="1" customWidth="1"/>
    <col min="7234" max="7234" width="11.125" style="226" bestFit="1" customWidth="1"/>
    <col min="7235" max="7439" width="9" style="226"/>
    <col min="7440" max="7440" width="1.375" style="226" customWidth="1"/>
    <col min="7441" max="7441" width="25.625" style="226" customWidth="1"/>
    <col min="7442" max="7484" width="3.375" style="226" customWidth="1"/>
    <col min="7485" max="7486" width="9.875" style="226" customWidth="1"/>
    <col min="7487" max="7487" width="20.75" style="226" customWidth="1"/>
    <col min="7488" max="7488" width="1.375" style="226" customWidth="1"/>
    <col min="7489" max="7489" width="12.875" style="226" bestFit="1" customWidth="1"/>
    <col min="7490" max="7490" width="11.125" style="226" bestFit="1" customWidth="1"/>
    <col min="7491" max="7695" width="9" style="226"/>
    <col min="7696" max="7696" width="1.375" style="226" customWidth="1"/>
    <col min="7697" max="7697" width="25.625" style="226" customWidth="1"/>
    <col min="7698" max="7740" width="3.375" style="226" customWidth="1"/>
    <col min="7741" max="7742" width="9.875" style="226" customWidth="1"/>
    <col min="7743" max="7743" width="20.75" style="226" customWidth="1"/>
    <col min="7744" max="7744" width="1.375" style="226" customWidth="1"/>
    <col min="7745" max="7745" width="12.875" style="226" bestFit="1" customWidth="1"/>
    <col min="7746" max="7746" width="11.125" style="226" bestFit="1" customWidth="1"/>
    <col min="7747" max="7951" width="9" style="226"/>
    <col min="7952" max="7952" width="1.375" style="226" customWidth="1"/>
    <col min="7953" max="7953" width="25.625" style="226" customWidth="1"/>
    <col min="7954" max="7996" width="3.375" style="226" customWidth="1"/>
    <col min="7997" max="7998" width="9.875" style="226" customWidth="1"/>
    <col min="7999" max="7999" width="20.75" style="226" customWidth="1"/>
    <col min="8000" max="8000" width="1.375" style="226" customWidth="1"/>
    <col min="8001" max="8001" width="12.875" style="226" bestFit="1" customWidth="1"/>
    <col min="8002" max="8002" width="11.125" style="226" bestFit="1" customWidth="1"/>
    <col min="8003" max="8207" width="9" style="226"/>
    <col min="8208" max="8208" width="1.375" style="226" customWidth="1"/>
    <col min="8209" max="8209" width="25.625" style="226" customWidth="1"/>
    <col min="8210" max="8252" width="3.375" style="226" customWidth="1"/>
    <col min="8253" max="8254" width="9.875" style="226" customWidth="1"/>
    <col min="8255" max="8255" width="20.75" style="226" customWidth="1"/>
    <col min="8256" max="8256" width="1.375" style="226" customWidth="1"/>
    <col min="8257" max="8257" width="12.875" style="226" bestFit="1" customWidth="1"/>
    <col min="8258" max="8258" width="11.125" style="226" bestFit="1" customWidth="1"/>
    <col min="8259" max="8463" width="9" style="226"/>
    <col min="8464" max="8464" width="1.375" style="226" customWidth="1"/>
    <col min="8465" max="8465" width="25.625" style="226" customWidth="1"/>
    <col min="8466" max="8508" width="3.375" style="226" customWidth="1"/>
    <col min="8509" max="8510" width="9.875" style="226" customWidth="1"/>
    <col min="8511" max="8511" width="20.75" style="226" customWidth="1"/>
    <col min="8512" max="8512" width="1.375" style="226" customWidth="1"/>
    <col min="8513" max="8513" width="12.875" style="226" bestFit="1" customWidth="1"/>
    <col min="8514" max="8514" width="11.125" style="226" bestFit="1" customWidth="1"/>
    <col min="8515" max="8719" width="9" style="226"/>
    <col min="8720" max="8720" width="1.375" style="226" customWidth="1"/>
    <col min="8721" max="8721" width="25.625" style="226" customWidth="1"/>
    <col min="8722" max="8764" width="3.375" style="226" customWidth="1"/>
    <col min="8765" max="8766" width="9.875" style="226" customWidth="1"/>
    <col min="8767" max="8767" width="20.75" style="226" customWidth="1"/>
    <col min="8768" max="8768" width="1.375" style="226" customWidth="1"/>
    <col min="8769" max="8769" width="12.875" style="226" bestFit="1" customWidth="1"/>
    <col min="8770" max="8770" width="11.125" style="226" bestFit="1" customWidth="1"/>
    <col min="8771" max="8975" width="9" style="226"/>
    <col min="8976" max="8976" width="1.375" style="226" customWidth="1"/>
    <col min="8977" max="8977" width="25.625" style="226" customWidth="1"/>
    <col min="8978" max="9020" width="3.375" style="226" customWidth="1"/>
    <col min="9021" max="9022" width="9.875" style="226" customWidth="1"/>
    <col min="9023" max="9023" width="20.75" style="226" customWidth="1"/>
    <col min="9024" max="9024" width="1.375" style="226" customWidth="1"/>
    <col min="9025" max="9025" width="12.875" style="226" bestFit="1" customWidth="1"/>
    <col min="9026" max="9026" width="11.125" style="226" bestFit="1" customWidth="1"/>
    <col min="9027" max="9231" width="9" style="226"/>
    <col min="9232" max="9232" width="1.375" style="226" customWidth="1"/>
    <col min="9233" max="9233" width="25.625" style="226" customWidth="1"/>
    <col min="9234" max="9276" width="3.375" style="226" customWidth="1"/>
    <col min="9277" max="9278" width="9.875" style="226" customWidth="1"/>
    <col min="9279" max="9279" width="20.75" style="226" customWidth="1"/>
    <col min="9280" max="9280" width="1.375" style="226" customWidth="1"/>
    <col min="9281" max="9281" width="12.875" style="226" bestFit="1" customWidth="1"/>
    <col min="9282" max="9282" width="11.125" style="226" bestFit="1" customWidth="1"/>
    <col min="9283" max="9487" width="9" style="226"/>
    <col min="9488" max="9488" width="1.375" style="226" customWidth="1"/>
    <col min="9489" max="9489" width="25.625" style="226" customWidth="1"/>
    <col min="9490" max="9532" width="3.375" style="226" customWidth="1"/>
    <col min="9533" max="9534" width="9.875" style="226" customWidth="1"/>
    <col min="9535" max="9535" width="20.75" style="226" customWidth="1"/>
    <col min="9536" max="9536" width="1.375" style="226" customWidth="1"/>
    <col min="9537" max="9537" width="12.875" style="226" bestFit="1" customWidth="1"/>
    <col min="9538" max="9538" width="11.125" style="226" bestFit="1" customWidth="1"/>
    <col min="9539" max="9743" width="9" style="226"/>
    <col min="9744" max="9744" width="1.375" style="226" customWidth="1"/>
    <col min="9745" max="9745" width="25.625" style="226" customWidth="1"/>
    <col min="9746" max="9788" width="3.375" style="226" customWidth="1"/>
    <col min="9789" max="9790" width="9.875" style="226" customWidth="1"/>
    <col min="9791" max="9791" width="20.75" style="226" customWidth="1"/>
    <col min="9792" max="9792" width="1.375" style="226" customWidth="1"/>
    <col min="9793" max="9793" width="12.875" style="226" bestFit="1" customWidth="1"/>
    <col min="9794" max="9794" width="11.125" style="226" bestFit="1" customWidth="1"/>
    <col min="9795" max="9999" width="9" style="226"/>
    <col min="10000" max="10000" width="1.375" style="226" customWidth="1"/>
    <col min="10001" max="10001" width="25.625" style="226" customWidth="1"/>
    <col min="10002" max="10044" width="3.375" style="226" customWidth="1"/>
    <col min="10045" max="10046" width="9.875" style="226" customWidth="1"/>
    <col min="10047" max="10047" width="20.75" style="226" customWidth="1"/>
    <col min="10048" max="10048" width="1.375" style="226" customWidth="1"/>
    <col min="10049" max="10049" width="12.875" style="226" bestFit="1" customWidth="1"/>
    <col min="10050" max="10050" width="11.125" style="226" bestFit="1" customWidth="1"/>
    <col min="10051" max="10255" width="9" style="226"/>
    <col min="10256" max="10256" width="1.375" style="226" customWidth="1"/>
    <col min="10257" max="10257" width="25.625" style="226" customWidth="1"/>
    <col min="10258" max="10300" width="3.375" style="226" customWidth="1"/>
    <col min="10301" max="10302" width="9.875" style="226" customWidth="1"/>
    <col min="10303" max="10303" width="20.75" style="226" customWidth="1"/>
    <col min="10304" max="10304" width="1.375" style="226" customWidth="1"/>
    <col min="10305" max="10305" width="12.875" style="226" bestFit="1" customWidth="1"/>
    <col min="10306" max="10306" width="11.125" style="226" bestFit="1" customWidth="1"/>
    <col min="10307" max="10511" width="9" style="226"/>
    <col min="10512" max="10512" width="1.375" style="226" customWidth="1"/>
    <col min="10513" max="10513" width="25.625" style="226" customWidth="1"/>
    <col min="10514" max="10556" width="3.375" style="226" customWidth="1"/>
    <col min="10557" max="10558" width="9.875" style="226" customWidth="1"/>
    <col min="10559" max="10559" width="20.75" style="226" customWidth="1"/>
    <col min="10560" max="10560" width="1.375" style="226" customWidth="1"/>
    <col min="10561" max="10561" width="12.875" style="226" bestFit="1" customWidth="1"/>
    <col min="10562" max="10562" width="11.125" style="226" bestFit="1" customWidth="1"/>
    <col min="10563" max="10767" width="9" style="226"/>
    <col min="10768" max="10768" width="1.375" style="226" customWidth="1"/>
    <col min="10769" max="10769" width="25.625" style="226" customWidth="1"/>
    <col min="10770" max="10812" width="3.375" style="226" customWidth="1"/>
    <col min="10813" max="10814" width="9.875" style="226" customWidth="1"/>
    <col min="10815" max="10815" width="20.75" style="226" customWidth="1"/>
    <col min="10816" max="10816" width="1.375" style="226" customWidth="1"/>
    <col min="10817" max="10817" width="12.875" style="226" bestFit="1" customWidth="1"/>
    <col min="10818" max="10818" width="11.125" style="226" bestFit="1" customWidth="1"/>
    <col min="10819" max="11023" width="9" style="226"/>
    <col min="11024" max="11024" width="1.375" style="226" customWidth="1"/>
    <col min="11025" max="11025" width="25.625" style="226" customWidth="1"/>
    <col min="11026" max="11068" width="3.375" style="226" customWidth="1"/>
    <col min="11069" max="11070" width="9.875" style="226" customWidth="1"/>
    <col min="11071" max="11071" width="20.75" style="226" customWidth="1"/>
    <col min="11072" max="11072" width="1.375" style="226" customWidth="1"/>
    <col min="11073" max="11073" width="12.875" style="226" bestFit="1" customWidth="1"/>
    <col min="11074" max="11074" width="11.125" style="226" bestFit="1" customWidth="1"/>
    <col min="11075" max="11279" width="9" style="226"/>
    <col min="11280" max="11280" width="1.375" style="226" customWidth="1"/>
    <col min="11281" max="11281" width="25.625" style="226" customWidth="1"/>
    <col min="11282" max="11324" width="3.375" style="226" customWidth="1"/>
    <col min="11325" max="11326" width="9.875" style="226" customWidth="1"/>
    <col min="11327" max="11327" width="20.75" style="226" customWidth="1"/>
    <col min="11328" max="11328" width="1.375" style="226" customWidth="1"/>
    <col min="11329" max="11329" width="12.875" style="226" bestFit="1" customWidth="1"/>
    <col min="11330" max="11330" width="11.125" style="226" bestFit="1" customWidth="1"/>
    <col min="11331" max="11535" width="9" style="226"/>
    <col min="11536" max="11536" width="1.375" style="226" customWidth="1"/>
    <col min="11537" max="11537" width="25.625" style="226" customWidth="1"/>
    <col min="11538" max="11580" width="3.375" style="226" customWidth="1"/>
    <col min="11581" max="11582" width="9.875" style="226" customWidth="1"/>
    <col min="11583" max="11583" width="20.75" style="226" customWidth="1"/>
    <col min="11584" max="11584" width="1.375" style="226" customWidth="1"/>
    <col min="11585" max="11585" width="12.875" style="226" bestFit="1" customWidth="1"/>
    <col min="11586" max="11586" width="11.125" style="226" bestFit="1" customWidth="1"/>
    <col min="11587" max="11791" width="9" style="226"/>
    <col min="11792" max="11792" width="1.375" style="226" customWidth="1"/>
    <col min="11793" max="11793" width="25.625" style="226" customWidth="1"/>
    <col min="11794" max="11836" width="3.375" style="226" customWidth="1"/>
    <col min="11837" max="11838" width="9.875" style="226" customWidth="1"/>
    <col min="11839" max="11839" width="20.75" style="226" customWidth="1"/>
    <col min="11840" max="11840" width="1.375" style="226" customWidth="1"/>
    <col min="11841" max="11841" width="12.875" style="226" bestFit="1" customWidth="1"/>
    <col min="11842" max="11842" width="11.125" style="226" bestFit="1" customWidth="1"/>
    <col min="11843" max="12047" width="9" style="226"/>
    <col min="12048" max="12048" width="1.375" style="226" customWidth="1"/>
    <col min="12049" max="12049" width="25.625" style="226" customWidth="1"/>
    <col min="12050" max="12092" width="3.375" style="226" customWidth="1"/>
    <col min="12093" max="12094" width="9.875" style="226" customWidth="1"/>
    <col min="12095" max="12095" width="20.75" style="226" customWidth="1"/>
    <col min="12096" max="12096" width="1.375" style="226" customWidth="1"/>
    <col min="12097" max="12097" width="12.875" style="226" bestFit="1" customWidth="1"/>
    <col min="12098" max="12098" width="11.125" style="226" bestFit="1" customWidth="1"/>
    <col min="12099" max="12303" width="9" style="226"/>
    <col min="12304" max="12304" width="1.375" style="226" customWidth="1"/>
    <col min="12305" max="12305" width="25.625" style="226" customWidth="1"/>
    <col min="12306" max="12348" width="3.375" style="226" customWidth="1"/>
    <col min="12349" max="12350" width="9.875" style="226" customWidth="1"/>
    <col min="12351" max="12351" width="20.75" style="226" customWidth="1"/>
    <col min="12352" max="12352" width="1.375" style="226" customWidth="1"/>
    <col min="12353" max="12353" width="12.875" style="226" bestFit="1" customWidth="1"/>
    <col min="12354" max="12354" width="11.125" style="226" bestFit="1" customWidth="1"/>
    <col min="12355" max="12559" width="9" style="226"/>
    <col min="12560" max="12560" width="1.375" style="226" customWidth="1"/>
    <col min="12561" max="12561" width="25.625" style="226" customWidth="1"/>
    <col min="12562" max="12604" width="3.375" style="226" customWidth="1"/>
    <col min="12605" max="12606" width="9.875" style="226" customWidth="1"/>
    <col min="12607" max="12607" width="20.75" style="226" customWidth="1"/>
    <col min="12608" max="12608" width="1.375" style="226" customWidth="1"/>
    <col min="12609" max="12609" width="12.875" style="226" bestFit="1" customWidth="1"/>
    <col min="12610" max="12610" width="11.125" style="226" bestFit="1" customWidth="1"/>
    <col min="12611" max="12815" width="9" style="226"/>
    <col min="12816" max="12816" width="1.375" style="226" customWidth="1"/>
    <col min="12817" max="12817" width="25.625" style="226" customWidth="1"/>
    <col min="12818" max="12860" width="3.375" style="226" customWidth="1"/>
    <col min="12861" max="12862" width="9.875" style="226" customWidth="1"/>
    <col min="12863" max="12863" width="20.75" style="226" customWidth="1"/>
    <col min="12864" max="12864" width="1.375" style="226" customWidth="1"/>
    <col min="12865" max="12865" width="12.875" style="226" bestFit="1" customWidth="1"/>
    <col min="12866" max="12866" width="11.125" style="226" bestFit="1" customWidth="1"/>
    <col min="12867" max="13071" width="9" style="226"/>
    <col min="13072" max="13072" width="1.375" style="226" customWidth="1"/>
    <col min="13073" max="13073" width="25.625" style="226" customWidth="1"/>
    <col min="13074" max="13116" width="3.375" style="226" customWidth="1"/>
    <col min="13117" max="13118" width="9.875" style="226" customWidth="1"/>
    <col min="13119" max="13119" width="20.75" style="226" customWidth="1"/>
    <col min="13120" max="13120" width="1.375" style="226" customWidth="1"/>
    <col min="13121" max="13121" width="12.875" style="226" bestFit="1" customWidth="1"/>
    <col min="13122" max="13122" width="11.125" style="226" bestFit="1" customWidth="1"/>
    <col min="13123" max="13327" width="9" style="226"/>
    <col min="13328" max="13328" width="1.375" style="226" customWidth="1"/>
    <col min="13329" max="13329" width="25.625" style="226" customWidth="1"/>
    <col min="13330" max="13372" width="3.375" style="226" customWidth="1"/>
    <col min="13373" max="13374" width="9.875" style="226" customWidth="1"/>
    <col min="13375" max="13375" width="20.75" style="226" customWidth="1"/>
    <col min="13376" max="13376" width="1.375" style="226" customWidth="1"/>
    <col min="13377" max="13377" width="12.875" style="226" bestFit="1" customWidth="1"/>
    <col min="13378" max="13378" width="11.125" style="226" bestFit="1" customWidth="1"/>
    <col min="13379" max="13583" width="9" style="226"/>
    <col min="13584" max="13584" width="1.375" style="226" customWidth="1"/>
    <col min="13585" max="13585" width="25.625" style="226" customWidth="1"/>
    <col min="13586" max="13628" width="3.375" style="226" customWidth="1"/>
    <col min="13629" max="13630" width="9.875" style="226" customWidth="1"/>
    <col min="13631" max="13631" width="20.75" style="226" customWidth="1"/>
    <col min="13632" max="13632" width="1.375" style="226" customWidth="1"/>
    <col min="13633" max="13633" width="12.875" style="226" bestFit="1" customWidth="1"/>
    <col min="13634" max="13634" width="11.125" style="226" bestFit="1" customWidth="1"/>
    <col min="13635" max="13839" width="9" style="226"/>
    <col min="13840" max="13840" width="1.375" style="226" customWidth="1"/>
    <col min="13841" max="13841" width="25.625" style="226" customWidth="1"/>
    <col min="13842" max="13884" width="3.375" style="226" customWidth="1"/>
    <col min="13885" max="13886" width="9.875" style="226" customWidth="1"/>
    <col min="13887" max="13887" width="20.75" style="226" customWidth="1"/>
    <col min="13888" max="13888" width="1.375" style="226" customWidth="1"/>
    <col min="13889" max="13889" width="12.875" style="226" bestFit="1" customWidth="1"/>
    <col min="13890" max="13890" width="11.125" style="226" bestFit="1" customWidth="1"/>
    <col min="13891" max="14095" width="9" style="226"/>
    <col min="14096" max="14096" width="1.375" style="226" customWidth="1"/>
    <col min="14097" max="14097" width="25.625" style="226" customWidth="1"/>
    <col min="14098" max="14140" width="3.375" style="226" customWidth="1"/>
    <col min="14141" max="14142" width="9.875" style="226" customWidth="1"/>
    <col min="14143" max="14143" width="20.75" style="226" customWidth="1"/>
    <col min="14144" max="14144" width="1.375" style="226" customWidth="1"/>
    <col min="14145" max="14145" width="12.875" style="226" bestFit="1" customWidth="1"/>
    <col min="14146" max="14146" width="11.125" style="226" bestFit="1" customWidth="1"/>
    <col min="14147" max="14351" width="9" style="226"/>
    <col min="14352" max="14352" width="1.375" style="226" customWidth="1"/>
    <col min="14353" max="14353" width="25.625" style="226" customWidth="1"/>
    <col min="14354" max="14396" width="3.375" style="226" customWidth="1"/>
    <col min="14397" max="14398" width="9.875" style="226" customWidth="1"/>
    <col min="14399" max="14399" width="20.75" style="226" customWidth="1"/>
    <col min="14400" max="14400" width="1.375" style="226" customWidth="1"/>
    <col min="14401" max="14401" width="12.875" style="226" bestFit="1" customWidth="1"/>
    <col min="14402" max="14402" width="11.125" style="226" bestFit="1" customWidth="1"/>
    <col min="14403" max="14607" width="9" style="226"/>
    <col min="14608" max="14608" width="1.375" style="226" customWidth="1"/>
    <col min="14609" max="14609" width="25.625" style="226" customWidth="1"/>
    <col min="14610" max="14652" width="3.375" style="226" customWidth="1"/>
    <col min="14653" max="14654" width="9.875" style="226" customWidth="1"/>
    <col min="14655" max="14655" width="20.75" style="226" customWidth="1"/>
    <col min="14656" max="14656" width="1.375" style="226" customWidth="1"/>
    <col min="14657" max="14657" width="12.875" style="226" bestFit="1" customWidth="1"/>
    <col min="14658" max="14658" width="11.125" style="226" bestFit="1" customWidth="1"/>
    <col min="14659" max="14863" width="9" style="226"/>
    <col min="14864" max="14864" width="1.375" style="226" customWidth="1"/>
    <col min="14865" max="14865" width="25.625" style="226" customWidth="1"/>
    <col min="14866" max="14908" width="3.375" style="226" customWidth="1"/>
    <col min="14909" max="14910" width="9.875" style="226" customWidth="1"/>
    <col min="14911" max="14911" width="20.75" style="226" customWidth="1"/>
    <col min="14912" max="14912" width="1.375" style="226" customWidth="1"/>
    <col min="14913" max="14913" width="12.875" style="226" bestFit="1" customWidth="1"/>
    <col min="14914" max="14914" width="11.125" style="226" bestFit="1" customWidth="1"/>
    <col min="14915" max="15119" width="9" style="226"/>
    <col min="15120" max="15120" width="1.375" style="226" customWidth="1"/>
    <col min="15121" max="15121" width="25.625" style="226" customWidth="1"/>
    <col min="15122" max="15164" width="3.375" style="226" customWidth="1"/>
    <col min="15165" max="15166" width="9.875" style="226" customWidth="1"/>
    <col min="15167" max="15167" width="20.75" style="226" customWidth="1"/>
    <col min="15168" max="15168" width="1.375" style="226" customWidth="1"/>
    <col min="15169" max="15169" width="12.875" style="226" bestFit="1" customWidth="1"/>
    <col min="15170" max="15170" width="11.125" style="226" bestFit="1" customWidth="1"/>
    <col min="15171" max="15375" width="9" style="226"/>
    <col min="15376" max="15376" width="1.375" style="226" customWidth="1"/>
    <col min="15377" max="15377" width="25.625" style="226" customWidth="1"/>
    <col min="15378" max="15420" width="3.375" style="226" customWidth="1"/>
    <col min="15421" max="15422" width="9.875" style="226" customWidth="1"/>
    <col min="15423" max="15423" width="20.75" style="226" customWidth="1"/>
    <col min="15424" max="15424" width="1.375" style="226" customWidth="1"/>
    <col min="15425" max="15425" width="12.875" style="226" bestFit="1" customWidth="1"/>
    <col min="15426" max="15426" width="11.125" style="226" bestFit="1" customWidth="1"/>
    <col min="15427" max="15631" width="9" style="226"/>
    <col min="15632" max="15632" width="1.375" style="226" customWidth="1"/>
    <col min="15633" max="15633" width="25.625" style="226" customWidth="1"/>
    <col min="15634" max="15676" width="3.375" style="226" customWidth="1"/>
    <col min="15677" max="15678" width="9.875" style="226" customWidth="1"/>
    <col min="15679" max="15679" width="20.75" style="226" customWidth="1"/>
    <col min="15680" max="15680" width="1.375" style="226" customWidth="1"/>
    <col min="15681" max="15681" width="12.875" style="226" bestFit="1" customWidth="1"/>
    <col min="15682" max="15682" width="11.125" style="226" bestFit="1" customWidth="1"/>
    <col min="15683" max="15887" width="9" style="226"/>
    <col min="15888" max="15888" width="1.375" style="226" customWidth="1"/>
    <col min="15889" max="15889" width="25.625" style="226" customWidth="1"/>
    <col min="15890" max="15932" width="3.375" style="226" customWidth="1"/>
    <col min="15933" max="15934" width="9.875" style="226" customWidth="1"/>
    <col min="15935" max="15935" width="20.75" style="226" customWidth="1"/>
    <col min="15936" max="15936" width="1.375" style="226" customWidth="1"/>
    <col min="15937" max="15937" width="12.875" style="226" bestFit="1" customWidth="1"/>
    <col min="15938" max="15938" width="11.125" style="226" bestFit="1" customWidth="1"/>
    <col min="15939" max="16143" width="9" style="226"/>
    <col min="16144" max="16144" width="1.375" style="226" customWidth="1"/>
    <col min="16145" max="16145" width="25.625" style="226" customWidth="1"/>
    <col min="16146" max="16188" width="3.375" style="226" customWidth="1"/>
    <col min="16189" max="16190" width="9.875" style="226" customWidth="1"/>
    <col min="16191" max="16191" width="20.75" style="226" customWidth="1"/>
    <col min="16192" max="16192" width="1.375" style="226" customWidth="1"/>
    <col min="16193" max="16193" width="12.875" style="226" bestFit="1" customWidth="1"/>
    <col min="16194" max="16194" width="11.125" style="226" bestFit="1" customWidth="1"/>
    <col min="16195" max="16384" width="9" style="226"/>
  </cols>
  <sheetData>
    <row r="1" spans="2:66" ht="13.5">
      <c r="BH1" s="695" t="s">
        <v>771</v>
      </c>
      <c r="BI1" s="696"/>
      <c r="BJ1" s="696"/>
      <c r="BK1" s="696"/>
    </row>
    <row r="2" spans="2:66" ht="15" customHeight="1">
      <c r="B2" s="704" t="s">
        <v>182</v>
      </c>
      <c r="C2" s="704"/>
      <c r="D2" s="704"/>
      <c r="E2" s="704"/>
      <c r="F2" s="704"/>
      <c r="G2" s="704"/>
      <c r="H2" s="704"/>
      <c r="I2" s="704"/>
      <c r="J2" s="704"/>
      <c r="K2" s="704"/>
      <c r="L2" s="704"/>
      <c r="M2" s="704"/>
      <c r="N2" s="704"/>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c r="AW2" s="627"/>
      <c r="AX2" s="627"/>
      <c r="AY2" s="627"/>
      <c r="AZ2" s="627"/>
      <c r="BA2" s="627"/>
      <c r="BB2" s="627"/>
      <c r="BC2" s="627"/>
      <c r="BD2" s="627"/>
      <c r="BE2" s="627"/>
      <c r="BF2" s="627"/>
      <c r="BG2" s="627"/>
      <c r="BH2" s="627"/>
      <c r="BI2" s="627"/>
      <c r="BJ2" s="627"/>
      <c r="BK2" s="627"/>
    </row>
    <row r="3" spans="2:66" ht="19.5" hidden="1">
      <c r="B3" s="631" t="s">
        <v>183</v>
      </c>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c r="AL3" s="631"/>
      <c r="AM3" s="631"/>
      <c r="AN3" s="631"/>
      <c r="AO3" s="631"/>
      <c r="AP3" s="631"/>
      <c r="AQ3" s="631"/>
      <c r="AR3" s="631"/>
      <c r="AS3" s="631"/>
      <c r="AT3" s="631"/>
      <c r="AU3" s="631"/>
      <c r="AV3" s="631"/>
      <c r="AW3" s="631"/>
      <c r="AX3" s="631"/>
      <c r="AY3" s="631"/>
      <c r="AZ3" s="631"/>
      <c r="BA3" s="631"/>
      <c r="BB3" s="631"/>
      <c r="BC3" s="631"/>
      <c r="BD3" s="631"/>
      <c r="BE3" s="631"/>
      <c r="BF3" s="631"/>
      <c r="BG3" s="631"/>
      <c r="BH3" s="631"/>
      <c r="BI3" s="631"/>
      <c r="BJ3" s="631"/>
      <c r="BK3" s="631"/>
    </row>
    <row r="4" spans="2:66" ht="19.5">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c r="BA4" s="228"/>
      <c r="BB4" s="228"/>
      <c r="BC4" s="228"/>
      <c r="BD4" s="228"/>
      <c r="BE4" s="228"/>
      <c r="BF4" s="228"/>
      <c r="BG4" s="228"/>
      <c r="BH4" s="228"/>
      <c r="BI4" s="228"/>
      <c r="BJ4" s="228"/>
      <c r="BK4" s="228"/>
    </row>
    <row r="5" spans="2:66" s="230" customFormat="1" ht="15" customHeight="1">
      <c r="B5" s="229" t="s">
        <v>184</v>
      </c>
      <c r="C5" s="690" t="s">
        <v>185</v>
      </c>
      <c r="D5" s="691"/>
      <c r="E5" s="691"/>
      <c r="F5" s="691"/>
      <c r="G5" s="691"/>
      <c r="H5" s="691"/>
      <c r="I5" s="691"/>
      <c r="J5" s="691"/>
      <c r="K5" s="691"/>
      <c r="L5" s="691"/>
      <c r="M5" s="691"/>
      <c r="N5" s="692"/>
      <c r="O5" s="690" t="s">
        <v>186</v>
      </c>
      <c r="P5" s="691"/>
      <c r="Q5" s="691"/>
      <c r="R5" s="691"/>
      <c r="S5" s="691"/>
      <c r="T5" s="691"/>
      <c r="U5" s="691"/>
      <c r="V5" s="691"/>
      <c r="W5" s="691"/>
      <c r="X5" s="691"/>
      <c r="Y5" s="691"/>
      <c r="Z5" s="692"/>
      <c r="AA5" s="690" t="s">
        <v>187</v>
      </c>
      <c r="AB5" s="691"/>
      <c r="AC5" s="691"/>
      <c r="AD5" s="691"/>
      <c r="AE5" s="691"/>
      <c r="AF5" s="691"/>
      <c r="AG5" s="691"/>
      <c r="AH5" s="691"/>
      <c r="AI5" s="691"/>
      <c r="AJ5" s="691"/>
      <c r="AK5" s="691"/>
      <c r="AL5" s="692"/>
      <c r="AM5" s="690" t="s">
        <v>188</v>
      </c>
      <c r="AN5" s="691"/>
      <c r="AO5" s="691"/>
      <c r="AP5" s="691"/>
      <c r="AQ5" s="691"/>
      <c r="AR5" s="691"/>
      <c r="AS5" s="691"/>
      <c r="AT5" s="691"/>
      <c r="AU5" s="691"/>
      <c r="AV5" s="691"/>
      <c r="AW5" s="691"/>
      <c r="AX5" s="692"/>
      <c r="AY5" s="690" t="s">
        <v>189</v>
      </c>
      <c r="AZ5" s="700"/>
      <c r="BA5" s="700"/>
      <c r="BB5" s="700"/>
      <c r="BC5" s="700"/>
      <c r="BD5" s="700"/>
      <c r="BE5" s="700"/>
      <c r="BF5" s="700"/>
      <c r="BG5" s="700"/>
      <c r="BH5" s="700"/>
      <c r="BI5" s="700"/>
      <c r="BJ5" s="701"/>
      <c r="BK5" s="705" t="s">
        <v>190</v>
      </c>
      <c r="BM5" s="231"/>
      <c r="BN5" s="231"/>
    </row>
    <row r="6" spans="2:66" s="230" customFormat="1" ht="13.5">
      <c r="B6" s="232"/>
      <c r="C6" s="690" t="s">
        <v>191</v>
      </c>
      <c r="D6" s="691"/>
      <c r="E6" s="691"/>
      <c r="F6" s="691"/>
      <c r="G6" s="691"/>
      <c r="H6" s="691"/>
      <c r="I6" s="691"/>
      <c r="J6" s="691"/>
      <c r="K6" s="694"/>
      <c r="L6" s="693" t="s">
        <v>192</v>
      </c>
      <c r="M6" s="691"/>
      <c r="N6" s="691"/>
      <c r="O6" s="691"/>
      <c r="P6" s="691"/>
      <c r="Q6" s="691"/>
      <c r="R6" s="691"/>
      <c r="S6" s="691"/>
      <c r="T6" s="691"/>
      <c r="U6" s="691"/>
      <c r="V6" s="691"/>
      <c r="W6" s="694"/>
      <c r="X6" s="693" t="s">
        <v>193</v>
      </c>
      <c r="Y6" s="691"/>
      <c r="Z6" s="691"/>
      <c r="AA6" s="691"/>
      <c r="AB6" s="691"/>
      <c r="AC6" s="691"/>
      <c r="AD6" s="691"/>
      <c r="AE6" s="691"/>
      <c r="AF6" s="691"/>
      <c r="AG6" s="691"/>
      <c r="AH6" s="691"/>
      <c r="AI6" s="694"/>
      <c r="AJ6" s="693" t="s">
        <v>194</v>
      </c>
      <c r="AK6" s="691"/>
      <c r="AL6" s="691"/>
      <c r="AM6" s="691"/>
      <c r="AN6" s="691"/>
      <c r="AO6" s="691"/>
      <c r="AP6" s="691"/>
      <c r="AQ6" s="691"/>
      <c r="AR6" s="691"/>
      <c r="AS6" s="691"/>
      <c r="AT6" s="691"/>
      <c r="AU6" s="694"/>
      <c r="AV6" s="693" t="s">
        <v>195</v>
      </c>
      <c r="AW6" s="691"/>
      <c r="AX6" s="691"/>
      <c r="AY6" s="461"/>
      <c r="AZ6" s="461"/>
      <c r="BA6" s="461"/>
      <c r="BB6" s="461"/>
      <c r="BC6" s="461"/>
      <c r="BD6" s="461"/>
      <c r="BE6" s="461"/>
      <c r="BF6" s="461"/>
      <c r="BG6" s="461"/>
      <c r="BH6" s="693" t="s">
        <v>196</v>
      </c>
      <c r="BI6" s="691"/>
      <c r="BJ6" s="692"/>
      <c r="BK6" s="706"/>
      <c r="BM6" s="231"/>
      <c r="BN6" s="231"/>
    </row>
    <row r="7" spans="2:66" s="230" customFormat="1">
      <c r="B7" s="233" t="s">
        <v>197</v>
      </c>
      <c r="C7" s="234">
        <v>4</v>
      </c>
      <c r="D7" s="235">
        <v>5</v>
      </c>
      <c r="E7" s="235">
        <v>6</v>
      </c>
      <c r="F7" s="235">
        <v>7</v>
      </c>
      <c r="G7" s="235">
        <v>8</v>
      </c>
      <c r="H7" s="235">
        <v>9</v>
      </c>
      <c r="I7" s="235">
        <v>10</v>
      </c>
      <c r="J7" s="235">
        <v>11</v>
      </c>
      <c r="K7" s="237">
        <v>12</v>
      </c>
      <c r="L7" s="235">
        <v>1</v>
      </c>
      <c r="M7" s="235">
        <v>2</v>
      </c>
      <c r="N7" s="236">
        <v>3</v>
      </c>
      <c r="O7" s="234">
        <v>4</v>
      </c>
      <c r="P7" s="235">
        <v>5</v>
      </c>
      <c r="Q7" s="235">
        <v>6</v>
      </c>
      <c r="R7" s="235">
        <v>7</v>
      </c>
      <c r="S7" s="235">
        <v>8</v>
      </c>
      <c r="T7" s="235">
        <v>9</v>
      </c>
      <c r="U7" s="235">
        <v>10</v>
      </c>
      <c r="V7" s="235">
        <v>11</v>
      </c>
      <c r="W7" s="237">
        <v>12</v>
      </c>
      <c r="X7" s="235">
        <v>1</v>
      </c>
      <c r="Y7" s="235">
        <v>2</v>
      </c>
      <c r="Z7" s="236">
        <v>3</v>
      </c>
      <c r="AA7" s="234">
        <v>4</v>
      </c>
      <c r="AB7" s="235">
        <v>5</v>
      </c>
      <c r="AC7" s="235">
        <v>6</v>
      </c>
      <c r="AD7" s="235">
        <v>7</v>
      </c>
      <c r="AE7" s="235">
        <v>8</v>
      </c>
      <c r="AF7" s="235">
        <v>9</v>
      </c>
      <c r="AG7" s="235">
        <v>10</v>
      </c>
      <c r="AH7" s="235">
        <v>11</v>
      </c>
      <c r="AI7" s="237">
        <v>12</v>
      </c>
      <c r="AJ7" s="235">
        <v>1</v>
      </c>
      <c r="AK7" s="235">
        <v>2</v>
      </c>
      <c r="AL7" s="236">
        <v>3</v>
      </c>
      <c r="AM7" s="234">
        <v>4</v>
      </c>
      <c r="AN7" s="235">
        <v>5</v>
      </c>
      <c r="AO7" s="235">
        <v>6</v>
      </c>
      <c r="AP7" s="235">
        <v>7</v>
      </c>
      <c r="AQ7" s="235">
        <v>8</v>
      </c>
      <c r="AR7" s="235">
        <v>9</v>
      </c>
      <c r="AS7" s="235">
        <v>10</v>
      </c>
      <c r="AT7" s="235">
        <v>11</v>
      </c>
      <c r="AU7" s="237">
        <v>12</v>
      </c>
      <c r="AV7" s="235">
        <v>1</v>
      </c>
      <c r="AW7" s="235">
        <v>2</v>
      </c>
      <c r="AX7" s="236">
        <v>3</v>
      </c>
      <c r="AY7" s="234">
        <v>4</v>
      </c>
      <c r="AZ7" s="235">
        <v>5</v>
      </c>
      <c r="BA7" s="235">
        <v>6</v>
      </c>
      <c r="BB7" s="235">
        <v>7</v>
      </c>
      <c r="BC7" s="235">
        <v>8</v>
      </c>
      <c r="BD7" s="235">
        <v>9</v>
      </c>
      <c r="BE7" s="235">
        <v>10</v>
      </c>
      <c r="BF7" s="235">
        <v>11</v>
      </c>
      <c r="BG7" s="237">
        <v>12</v>
      </c>
      <c r="BH7" s="235">
        <v>1</v>
      </c>
      <c r="BI7" s="235">
        <v>2</v>
      </c>
      <c r="BJ7" s="236">
        <v>3</v>
      </c>
      <c r="BK7" s="707"/>
      <c r="BM7" s="231"/>
      <c r="BN7" s="231"/>
    </row>
    <row r="8" spans="2:66">
      <c r="B8" s="238"/>
      <c r="C8" s="242"/>
      <c r="D8" s="239"/>
      <c r="E8" s="239"/>
      <c r="F8" s="239"/>
      <c r="G8" s="239"/>
      <c r="H8" s="239"/>
      <c r="I8" s="239"/>
      <c r="J8" s="239"/>
      <c r="K8" s="239"/>
      <c r="L8" s="239"/>
      <c r="M8" s="239"/>
      <c r="N8" s="241"/>
      <c r="O8" s="242"/>
      <c r="P8" s="239"/>
      <c r="Q8" s="239"/>
      <c r="R8" s="239"/>
      <c r="S8" s="239"/>
      <c r="T8" s="239"/>
      <c r="U8" s="239"/>
      <c r="V8" s="239"/>
      <c r="W8" s="239"/>
      <c r="X8" s="239"/>
      <c r="Y8" s="239"/>
      <c r="Z8" s="241"/>
      <c r="AA8" s="242"/>
      <c r="AB8" s="239"/>
      <c r="AC8" s="239"/>
      <c r="AD8" s="239"/>
      <c r="AE8" s="239"/>
      <c r="AF8" s="239"/>
      <c r="AG8" s="240"/>
      <c r="AH8" s="239"/>
      <c r="AI8" s="239"/>
      <c r="AJ8" s="239"/>
      <c r="AK8" s="239"/>
      <c r="AL8" s="241"/>
      <c r="AM8" s="242"/>
      <c r="AN8" s="239"/>
      <c r="AO8" s="239"/>
      <c r="AP8" s="239"/>
      <c r="AQ8" s="239"/>
      <c r="AR8" s="239"/>
      <c r="AS8" s="239"/>
      <c r="AT8" s="239"/>
      <c r="AU8" s="239"/>
      <c r="AV8" s="240"/>
      <c r="AW8" s="239"/>
      <c r="AX8" s="241"/>
      <c r="AY8" s="242"/>
      <c r="AZ8" s="239"/>
      <c r="BA8" s="239"/>
      <c r="BB8" s="239"/>
      <c r="BC8" s="239"/>
      <c r="BD8" s="239"/>
      <c r="BE8" s="239"/>
      <c r="BF8" s="239"/>
      <c r="BG8" s="239"/>
      <c r="BH8" s="240"/>
      <c r="BI8" s="239"/>
      <c r="BJ8" s="241"/>
      <c r="BK8" s="243"/>
    </row>
    <row r="9" spans="2:66">
      <c r="B9" s="244"/>
      <c r="C9" s="248"/>
      <c r="D9" s="245"/>
      <c r="E9" s="245"/>
      <c r="F9" s="245"/>
      <c r="G9" s="245"/>
      <c r="H9" s="245"/>
      <c r="I9" s="245"/>
      <c r="J9" s="245"/>
      <c r="K9" s="245"/>
      <c r="L9" s="245"/>
      <c r="M9" s="245"/>
      <c r="N9" s="247"/>
      <c r="O9" s="248"/>
      <c r="P9" s="245"/>
      <c r="Q9" s="245"/>
      <c r="R9" s="245"/>
      <c r="S9" s="245"/>
      <c r="T9" s="245"/>
      <c r="U9" s="245"/>
      <c r="V9" s="245"/>
      <c r="W9" s="245"/>
      <c r="X9" s="245"/>
      <c r="Y9" s="245"/>
      <c r="Z9" s="247"/>
      <c r="AA9" s="248"/>
      <c r="AB9" s="245"/>
      <c r="AC9" s="245"/>
      <c r="AD9" s="245"/>
      <c r="AE9" s="245"/>
      <c r="AF9" s="245"/>
      <c r="AG9" s="246"/>
      <c r="AH9" s="245"/>
      <c r="AI9" s="245"/>
      <c r="AJ9" s="245"/>
      <c r="AK9" s="245"/>
      <c r="AL9" s="247"/>
      <c r="AM9" s="248"/>
      <c r="AN9" s="245"/>
      <c r="AO9" s="245"/>
      <c r="AP9" s="245"/>
      <c r="AQ9" s="245"/>
      <c r="AR9" s="245"/>
      <c r="AS9" s="245"/>
      <c r="AT9" s="245"/>
      <c r="AU9" s="245"/>
      <c r="AV9" s="246"/>
      <c r="AW9" s="245"/>
      <c r="AX9" s="247"/>
      <c r="AY9" s="248"/>
      <c r="AZ9" s="245"/>
      <c r="BA9" s="245"/>
      <c r="BB9" s="245"/>
      <c r="BC9" s="245"/>
      <c r="BD9" s="245"/>
      <c r="BE9" s="245"/>
      <c r="BF9" s="245"/>
      <c r="BG9" s="245"/>
      <c r="BH9" s="246"/>
      <c r="BI9" s="245"/>
      <c r="BJ9" s="247"/>
      <c r="BK9" s="249"/>
    </row>
    <row r="10" spans="2:66">
      <c r="B10" s="250"/>
      <c r="C10" s="248"/>
      <c r="D10" s="245"/>
      <c r="E10" s="245"/>
      <c r="F10" s="245"/>
      <c r="G10" s="245"/>
      <c r="H10" s="245"/>
      <c r="I10" s="245"/>
      <c r="J10" s="245"/>
      <c r="K10" s="245"/>
      <c r="L10" s="245"/>
      <c r="M10" s="245"/>
      <c r="N10" s="247"/>
      <c r="O10" s="248"/>
      <c r="P10" s="245"/>
      <c r="Q10" s="245"/>
      <c r="R10" s="245"/>
      <c r="S10" s="245"/>
      <c r="T10" s="245"/>
      <c r="U10" s="245"/>
      <c r="V10" s="245"/>
      <c r="W10" s="245"/>
      <c r="X10" s="245"/>
      <c r="Y10" s="245"/>
      <c r="Z10" s="247"/>
      <c r="AA10" s="248"/>
      <c r="AB10" s="245"/>
      <c r="AC10" s="245"/>
      <c r="AD10" s="245"/>
      <c r="AE10" s="245"/>
      <c r="AF10" s="245"/>
      <c r="AG10" s="246"/>
      <c r="AH10" s="245"/>
      <c r="AI10" s="245"/>
      <c r="AJ10" s="245"/>
      <c r="AK10" s="245"/>
      <c r="AL10" s="247"/>
      <c r="AM10" s="248"/>
      <c r="AN10" s="245"/>
      <c r="AO10" s="245"/>
      <c r="AP10" s="245"/>
      <c r="AQ10" s="245"/>
      <c r="AR10" s="245"/>
      <c r="AS10" s="245"/>
      <c r="AT10" s="245"/>
      <c r="AU10" s="245"/>
      <c r="AV10" s="246"/>
      <c r="AW10" s="245"/>
      <c r="AX10" s="247"/>
      <c r="AY10" s="248"/>
      <c r="AZ10" s="245"/>
      <c r="BA10" s="245"/>
      <c r="BB10" s="245"/>
      <c r="BC10" s="245"/>
      <c r="BD10" s="245"/>
      <c r="BE10" s="245"/>
      <c r="BF10" s="245"/>
      <c r="BG10" s="245"/>
      <c r="BH10" s="246"/>
      <c r="BI10" s="245"/>
      <c r="BJ10" s="247"/>
      <c r="BK10" s="251"/>
    </row>
    <row r="11" spans="2:66">
      <c r="B11" s="250"/>
      <c r="C11" s="248"/>
      <c r="D11" s="245"/>
      <c r="E11" s="245"/>
      <c r="F11" s="245"/>
      <c r="G11" s="245"/>
      <c r="H11" s="245"/>
      <c r="I11" s="245"/>
      <c r="J11" s="245"/>
      <c r="K11" s="245"/>
      <c r="L11" s="245"/>
      <c r="M11" s="245"/>
      <c r="N11" s="247"/>
      <c r="O11" s="248"/>
      <c r="P11" s="245"/>
      <c r="Q11" s="245"/>
      <c r="R11" s="245"/>
      <c r="S11" s="245"/>
      <c r="T11" s="245"/>
      <c r="U11" s="245"/>
      <c r="V11" s="245"/>
      <c r="W11" s="245"/>
      <c r="X11" s="245"/>
      <c r="Y11" s="245"/>
      <c r="Z11" s="247"/>
      <c r="AA11" s="248"/>
      <c r="AB11" s="245"/>
      <c r="AC11" s="245"/>
      <c r="AD11" s="245"/>
      <c r="AE11" s="245"/>
      <c r="AF11" s="245"/>
      <c r="AG11" s="246"/>
      <c r="AH11" s="245"/>
      <c r="AI11" s="245"/>
      <c r="AJ11" s="245"/>
      <c r="AK11" s="245"/>
      <c r="AL11" s="247"/>
      <c r="AM11" s="248"/>
      <c r="AN11" s="245"/>
      <c r="AO11" s="245"/>
      <c r="AP11" s="245"/>
      <c r="AQ11" s="245"/>
      <c r="AR11" s="245"/>
      <c r="AS11" s="245"/>
      <c r="AT11" s="245"/>
      <c r="AU11" s="245"/>
      <c r="AV11" s="246"/>
      <c r="AW11" s="245"/>
      <c r="AX11" s="247"/>
      <c r="AY11" s="248"/>
      <c r="AZ11" s="245"/>
      <c r="BA11" s="245"/>
      <c r="BB11" s="245"/>
      <c r="BC11" s="245"/>
      <c r="BD11" s="245"/>
      <c r="BE11" s="245"/>
      <c r="BF11" s="245"/>
      <c r="BG11" s="245"/>
      <c r="BH11" s="246"/>
      <c r="BI11" s="245"/>
      <c r="BJ11" s="247"/>
      <c r="BK11" s="251"/>
    </row>
    <row r="12" spans="2:66">
      <c r="B12" s="250"/>
      <c r="C12" s="248"/>
      <c r="D12" s="245"/>
      <c r="E12" s="245"/>
      <c r="F12" s="245"/>
      <c r="G12" s="245"/>
      <c r="H12" s="245"/>
      <c r="I12" s="245"/>
      <c r="J12" s="245"/>
      <c r="K12" s="245"/>
      <c r="L12" s="245"/>
      <c r="M12" s="245"/>
      <c r="N12" s="247"/>
      <c r="O12" s="248"/>
      <c r="P12" s="245"/>
      <c r="Q12" s="245"/>
      <c r="R12" s="245"/>
      <c r="S12" s="245"/>
      <c r="T12" s="245"/>
      <c r="U12" s="245"/>
      <c r="V12" s="245"/>
      <c r="W12" s="245"/>
      <c r="X12" s="245"/>
      <c r="Y12" s="245"/>
      <c r="Z12" s="247"/>
      <c r="AA12" s="248"/>
      <c r="AB12" s="245"/>
      <c r="AC12" s="245"/>
      <c r="AD12" s="245"/>
      <c r="AE12" s="245"/>
      <c r="AF12" s="245"/>
      <c r="AG12" s="246"/>
      <c r="AH12" s="245"/>
      <c r="AI12" s="245"/>
      <c r="AJ12" s="245"/>
      <c r="AK12" s="245"/>
      <c r="AL12" s="247"/>
      <c r="AM12" s="248"/>
      <c r="AN12" s="245"/>
      <c r="AO12" s="245"/>
      <c r="AP12" s="245"/>
      <c r="AQ12" s="245"/>
      <c r="AR12" s="245"/>
      <c r="AS12" s="245"/>
      <c r="AT12" s="245"/>
      <c r="AU12" s="245"/>
      <c r="AV12" s="246"/>
      <c r="AW12" s="245"/>
      <c r="AX12" s="247"/>
      <c r="AY12" s="248"/>
      <c r="AZ12" s="245"/>
      <c r="BA12" s="245"/>
      <c r="BB12" s="245"/>
      <c r="BC12" s="245"/>
      <c r="BD12" s="245"/>
      <c r="BE12" s="245"/>
      <c r="BF12" s="245"/>
      <c r="BG12" s="245"/>
      <c r="BH12" s="246"/>
      <c r="BI12" s="245"/>
      <c r="BJ12" s="247"/>
      <c r="BK12" s="251"/>
    </row>
    <row r="13" spans="2:66">
      <c r="B13" s="250"/>
      <c r="C13" s="248"/>
      <c r="D13" s="245"/>
      <c r="E13" s="245"/>
      <c r="F13" s="245"/>
      <c r="G13" s="245"/>
      <c r="H13" s="245"/>
      <c r="I13" s="245"/>
      <c r="J13" s="245"/>
      <c r="K13" s="245"/>
      <c r="L13" s="245"/>
      <c r="M13" s="245"/>
      <c r="N13" s="247"/>
      <c r="O13" s="248"/>
      <c r="P13" s="245"/>
      <c r="Q13" s="245"/>
      <c r="R13" s="245"/>
      <c r="S13" s="245"/>
      <c r="T13" s="245"/>
      <c r="U13" s="245"/>
      <c r="V13" s="245"/>
      <c r="W13" s="245"/>
      <c r="X13" s="245"/>
      <c r="Y13" s="245"/>
      <c r="Z13" s="247"/>
      <c r="AA13" s="248"/>
      <c r="AB13" s="245"/>
      <c r="AC13" s="245"/>
      <c r="AD13" s="245"/>
      <c r="AE13" s="245"/>
      <c r="AF13" s="245"/>
      <c r="AG13" s="246"/>
      <c r="AH13" s="245"/>
      <c r="AI13" s="245"/>
      <c r="AJ13" s="245"/>
      <c r="AK13" s="245"/>
      <c r="AL13" s="247"/>
      <c r="AM13" s="248"/>
      <c r="AN13" s="245"/>
      <c r="AO13" s="245"/>
      <c r="AP13" s="245"/>
      <c r="AQ13" s="245"/>
      <c r="AR13" s="245"/>
      <c r="AS13" s="245"/>
      <c r="AT13" s="245"/>
      <c r="AU13" s="245"/>
      <c r="AV13" s="246"/>
      <c r="AW13" s="245"/>
      <c r="AX13" s="247"/>
      <c r="AY13" s="248"/>
      <c r="AZ13" s="245"/>
      <c r="BA13" s="245"/>
      <c r="BB13" s="245"/>
      <c r="BC13" s="245"/>
      <c r="BD13" s="245"/>
      <c r="BE13" s="245"/>
      <c r="BF13" s="245"/>
      <c r="BG13" s="245"/>
      <c r="BH13" s="246"/>
      <c r="BI13" s="245"/>
      <c r="BJ13" s="247"/>
      <c r="BK13" s="251"/>
    </row>
    <row r="14" spans="2:66">
      <c r="B14" s="250"/>
      <c r="C14" s="248"/>
      <c r="D14" s="245"/>
      <c r="E14" s="245"/>
      <c r="F14" s="245"/>
      <c r="G14" s="245"/>
      <c r="H14" s="245"/>
      <c r="I14" s="245"/>
      <c r="J14" s="245"/>
      <c r="K14" s="245"/>
      <c r="L14" s="245"/>
      <c r="M14" s="245"/>
      <c r="N14" s="247"/>
      <c r="O14" s="248"/>
      <c r="P14" s="245"/>
      <c r="Q14" s="245"/>
      <c r="R14" s="245"/>
      <c r="S14" s="245"/>
      <c r="T14" s="245"/>
      <c r="U14" s="245"/>
      <c r="V14" s="245"/>
      <c r="W14" s="245"/>
      <c r="X14" s="245"/>
      <c r="Y14" s="245"/>
      <c r="Z14" s="247"/>
      <c r="AA14" s="248"/>
      <c r="AB14" s="245"/>
      <c r="AC14" s="245"/>
      <c r="AD14" s="245"/>
      <c r="AE14" s="245"/>
      <c r="AF14" s="245"/>
      <c r="AG14" s="246"/>
      <c r="AH14" s="245"/>
      <c r="AI14" s="245"/>
      <c r="AJ14" s="245"/>
      <c r="AK14" s="245"/>
      <c r="AL14" s="247"/>
      <c r="AM14" s="248"/>
      <c r="AN14" s="245"/>
      <c r="AO14" s="245"/>
      <c r="AP14" s="245"/>
      <c r="AQ14" s="245"/>
      <c r="AR14" s="245"/>
      <c r="AS14" s="245"/>
      <c r="AT14" s="245"/>
      <c r="AU14" s="245"/>
      <c r="AV14" s="246"/>
      <c r="AW14" s="245"/>
      <c r="AX14" s="247"/>
      <c r="AY14" s="248"/>
      <c r="AZ14" s="245"/>
      <c r="BA14" s="245"/>
      <c r="BB14" s="245"/>
      <c r="BC14" s="245"/>
      <c r="BD14" s="245"/>
      <c r="BE14" s="245"/>
      <c r="BF14" s="245"/>
      <c r="BG14" s="245"/>
      <c r="BH14" s="246"/>
      <c r="BI14" s="245"/>
      <c r="BJ14" s="247"/>
      <c r="BK14" s="251"/>
    </row>
    <row r="15" spans="2:66">
      <c r="B15" s="250"/>
      <c r="C15" s="248"/>
      <c r="D15" s="245"/>
      <c r="E15" s="245"/>
      <c r="F15" s="245"/>
      <c r="G15" s="245"/>
      <c r="H15" s="245"/>
      <c r="I15" s="245"/>
      <c r="J15" s="245"/>
      <c r="K15" s="245"/>
      <c r="L15" s="245"/>
      <c r="M15" s="245"/>
      <c r="N15" s="247"/>
      <c r="O15" s="248"/>
      <c r="P15" s="245"/>
      <c r="Q15" s="245"/>
      <c r="R15" s="245"/>
      <c r="S15" s="245"/>
      <c r="T15" s="245"/>
      <c r="U15" s="245"/>
      <c r="V15" s="245"/>
      <c r="W15" s="245"/>
      <c r="X15" s="245"/>
      <c r="Y15" s="245"/>
      <c r="Z15" s="247"/>
      <c r="AA15" s="248"/>
      <c r="AB15" s="245"/>
      <c r="AC15" s="245"/>
      <c r="AD15" s="245"/>
      <c r="AE15" s="245"/>
      <c r="AF15" s="245"/>
      <c r="AG15" s="246"/>
      <c r="AH15" s="245"/>
      <c r="AI15" s="245"/>
      <c r="AJ15" s="245"/>
      <c r="AK15" s="245"/>
      <c r="AL15" s="247"/>
      <c r="AM15" s="248"/>
      <c r="AN15" s="245"/>
      <c r="AO15" s="245"/>
      <c r="AP15" s="245"/>
      <c r="AQ15" s="245"/>
      <c r="AR15" s="245"/>
      <c r="AS15" s="245"/>
      <c r="AT15" s="245"/>
      <c r="AU15" s="245"/>
      <c r="AV15" s="246"/>
      <c r="AW15" s="245"/>
      <c r="AX15" s="247"/>
      <c r="AY15" s="248"/>
      <c r="AZ15" s="245"/>
      <c r="BA15" s="245"/>
      <c r="BB15" s="245"/>
      <c r="BC15" s="245"/>
      <c r="BD15" s="245"/>
      <c r="BE15" s="245"/>
      <c r="BF15" s="245"/>
      <c r="BG15" s="245"/>
      <c r="BH15" s="246"/>
      <c r="BI15" s="245"/>
      <c r="BJ15" s="247"/>
      <c r="BK15" s="251"/>
    </row>
    <row r="16" spans="2:66">
      <c r="B16" s="250"/>
      <c r="C16" s="248"/>
      <c r="D16" s="245"/>
      <c r="E16" s="245"/>
      <c r="F16" s="245"/>
      <c r="G16" s="245"/>
      <c r="H16" s="245"/>
      <c r="I16" s="245"/>
      <c r="J16" s="245"/>
      <c r="K16" s="245"/>
      <c r="L16" s="245"/>
      <c r="M16" s="245"/>
      <c r="N16" s="247"/>
      <c r="O16" s="248"/>
      <c r="P16" s="245"/>
      <c r="Q16" s="245"/>
      <c r="R16" s="245"/>
      <c r="S16" s="245"/>
      <c r="T16" s="245"/>
      <c r="U16" s="245"/>
      <c r="V16" s="245"/>
      <c r="W16" s="245"/>
      <c r="X16" s="245"/>
      <c r="Y16" s="245"/>
      <c r="Z16" s="247"/>
      <c r="AA16" s="248"/>
      <c r="AB16" s="245"/>
      <c r="AC16" s="245"/>
      <c r="AD16" s="245"/>
      <c r="AE16" s="245"/>
      <c r="AF16" s="245"/>
      <c r="AG16" s="246"/>
      <c r="AH16" s="245"/>
      <c r="AI16" s="245"/>
      <c r="AJ16" s="245"/>
      <c r="AK16" s="245"/>
      <c r="AL16" s="247"/>
      <c r="AM16" s="248"/>
      <c r="AN16" s="245"/>
      <c r="AO16" s="245"/>
      <c r="AP16" s="245"/>
      <c r="AQ16" s="245"/>
      <c r="AR16" s="245"/>
      <c r="AS16" s="245"/>
      <c r="AT16" s="245"/>
      <c r="AU16" s="245"/>
      <c r="AV16" s="246"/>
      <c r="AW16" s="245"/>
      <c r="AX16" s="247"/>
      <c r="AY16" s="248"/>
      <c r="AZ16" s="245"/>
      <c r="BA16" s="245"/>
      <c r="BB16" s="245"/>
      <c r="BC16" s="245"/>
      <c r="BD16" s="245"/>
      <c r="BE16" s="245"/>
      <c r="BF16" s="245"/>
      <c r="BG16" s="245"/>
      <c r="BH16" s="246"/>
      <c r="BI16" s="245"/>
      <c r="BJ16" s="247"/>
      <c r="BK16" s="251"/>
    </row>
    <row r="17" spans="2:66">
      <c r="B17" s="250"/>
      <c r="C17" s="248"/>
      <c r="D17" s="245"/>
      <c r="E17" s="245"/>
      <c r="F17" s="245"/>
      <c r="G17" s="245"/>
      <c r="H17" s="245"/>
      <c r="I17" s="245"/>
      <c r="J17" s="245"/>
      <c r="K17" s="245"/>
      <c r="L17" s="245"/>
      <c r="M17" s="245"/>
      <c r="N17" s="247"/>
      <c r="O17" s="248"/>
      <c r="P17" s="245"/>
      <c r="Q17" s="245"/>
      <c r="R17" s="245"/>
      <c r="S17" s="245"/>
      <c r="T17" s="245"/>
      <c r="U17" s="245"/>
      <c r="V17" s="245"/>
      <c r="W17" s="245"/>
      <c r="X17" s="245"/>
      <c r="Y17" s="245"/>
      <c r="Z17" s="247"/>
      <c r="AA17" s="248"/>
      <c r="AB17" s="245"/>
      <c r="AC17" s="245"/>
      <c r="AD17" s="245"/>
      <c r="AE17" s="245"/>
      <c r="AF17" s="245"/>
      <c r="AG17" s="246"/>
      <c r="AH17" s="245"/>
      <c r="AI17" s="245"/>
      <c r="AJ17" s="245"/>
      <c r="AK17" s="245"/>
      <c r="AL17" s="247"/>
      <c r="AM17" s="248"/>
      <c r="AN17" s="245"/>
      <c r="AO17" s="245"/>
      <c r="AP17" s="245"/>
      <c r="AQ17" s="245"/>
      <c r="AR17" s="245"/>
      <c r="AS17" s="245"/>
      <c r="AT17" s="245"/>
      <c r="AU17" s="245"/>
      <c r="AV17" s="246"/>
      <c r="AW17" s="245"/>
      <c r="AX17" s="247"/>
      <c r="AY17" s="248"/>
      <c r="AZ17" s="245"/>
      <c r="BA17" s="245"/>
      <c r="BB17" s="245"/>
      <c r="BC17" s="245"/>
      <c r="BD17" s="245"/>
      <c r="BE17" s="245"/>
      <c r="BF17" s="245"/>
      <c r="BG17" s="245"/>
      <c r="BH17" s="246"/>
      <c r="BI17" s="245"/>
      <c r="BJ17" s="247"/>
      <c r="BK17" s="251"/>
    </row>
    <row r="18" spans="2:66">
      <c r="B18" s="250"/>
      <c r="C18" s="248"/>
      <c r="D18" s="245"/>
      <c r="E18" s="245"/>
      <c r="F18" s="245"/>
      <c r="G18" s="245"/>
      <c r="H18" s="245"/>
      <c r="I18" s="245"/>
      <c r="J18" s="245"/>
      <c r="K18" s="245"/>
      <c r="L18" s="245"/>
      <c r="M18" s="245"/>
      <c r="N18" s="247"/>
      <c r="O18" s="248"/>
      <c r="P18" s="245"/>
      <c r="Q18" s="245"/>
      <c r="R18" s="245"/>
      <c r="S18" s="245"/>
      <c r="T18" s="245"/>
      <c r="U18" s="245"/>
      <c r="V18" s="245"/>
      <c r="W18" s="245"/>
      <c r="X18" s="245"/>
      <c r="Y18" s="245"/>
      <c r="Z18" s="247"/>
      <c r="AA18" s="248"/>
      <c r="AB18" s="245"/>
      <c r="AC18" s="245"/>
      <c r="AD18" s="245"/>
      <c r="AE18" s="245"/>
      <c r="AF18" s="245"/>
      <c r="AG18" s="246"/>
      <c r="AH18" s="245"/>
      <c r="AI18" s="245"/>
      <c r="AJ18" s="245"/>
      <c r="AK18" s="245"/>
      <c r="AL18" s="247"/>
      <c r="AM18" s="248"/>
      <c r="AN18" s="245"/>
      <c r="AO18" s="245"/>
      <c r="AP18" s="245"/>
      <c r="AQ18" s="245"/>
      <c r="AR18" s="245"/>
      <c r="AS18" s="245"/>
      <c r="AT18" s="245"/>
      <c r="AU18" s="245"/>
      <c r="AV18" s="246"/>
      <c r="AW18" s="245"/>
      <c r="AX18" s="247"/>
      <c r="AY18" s="248"/>
      <c r="AZ18" s="245"/>
      <c r="BA18" s="245"/>
      <c r="BB18" s="245"/>
      <c r="BC18" s="245"/>
      <c r="BD18" s="245"/>
      <c r="BE18" s="245"/>
      <c r="BF18" s="245"/>
      <c r="BG18" s="245"/>
      <c r="BH18" s="246"/>
      <c r="BI18" s="245"/>
      <c r="BJ18" s="247"/>
      <c r="BK18" s="251"/>
    </row>
    <row r="19" spans="2:66">
      <c r="B19" s="250"/>
      <c r="C19" s="248"/>
      <c r="D19" s="245"/>
      <c r="E19" s="245"/>
      <c r="F19" s="245"/>
      <c r="G19" s="245"/>
      <c r="H19" s="245"/>
      <c r="I19" s="245"/>
      <c r="J19" s="245"/>
      <c r="K19" s="245"/>
      <c r="L19" s="245"/>
      <c r="M19" s="245"/>
      <c r="N19" s="247"/>
      <c r="O19" s="248"/>
      <c r="P19" s="245"/>
      <c r="Q19" s="245"/>
      <c r="R19" s="245"/>
      <c r="S19" s="245"/>
      <c r="T19" s="245"/>
      <c r="U19" s="245"/>
      <c r="V19" s="245"/>
      <c r="W19" s="245"/>
      <c r="X19" s="245"/>
      <c r="Y19" s="245"/>
      <c r="Z19" s="247"/>
      <c r="AA19" s="248"/>
      <c r="AB19" s="245"/>
      <c r="AC19" s="245"/>
      <c r="AD19" s="245"/>
      <c r="AE19" s="245"/>
      <c r="AF19" s="245"/>
      <c r="AG19" s="246"/>
      <c r="AH19" s="245"/>
      <c r="AI19" s="245"/>
      <c r="AJ19" s="245"/>
      <c r="AK19" s="245"/>
      <c r="AL19" s="247"/>
      <c r="AM19" s="248"/>
      <c r="AN19" s="245"/>
      <c r="AO19" s="245"/>
      <c r="AP19" s="245"/>
      <c r="AQ19" s="245"/>
      <c r="AR19" s="245"/>
      <c r="AS19" s="245"/>
      <c r="AT19" s="245"/>
      <c r="AU19" s="245"/>
      <c r="AV19" s="246"/>
      <c r="AW19" s="245"/>
      <c r="AX19" s="247"/>
      <c r="AY19" s="248"/>
      <c r="AZ19" s="245"/>
      <c r="BA19" s="245"/>
      <c r="BB19" s="245"/>
      <c r="BC19" s="245"/>
      <c r="BD19" s="245"/>
      <c r="BE19" s="245"/>
      <c r="BF19" s="245"/>
      <c r="BG19" s="245"/>
      <c r="BH19" s="246"/>
      <c r="BI19" s="245"/>
      <c r="BJ19" s="247"/>
      <c r="BK19" s="251"/>
    </row>
    <row r="20" spans="2:66">
      <c r="B20" s="250"/>
      <c r="C20" s="248"/>
      <c r="D20" s="245"/>
      <c r="E20" s="245"/>
      <c r="F20" s="245"/>
      <c r="G20" s="245"/>
      <c r="H20" s="245"/>
      <c r="I20" s="245"/>
      <c r="J20" s="245"/>
      <c r="K20" s="245"/>
      <c r="L20" s="245"/>
      <c r="M20" s="245"/>
      <c r="N20" s="247"/>
      <c r="O20" s="248"/>
      <c r="P20" s="245"/>
      <c r="Q20" s="245"/>
      <c r="R20" s="245"/>
      <c r="S20" s="245"/>
      <c r="T20" s="245"/>
      <c r="U20" s="245"/>
      <c r="V20" s="245"/>
      <c r="W20" s="245"/>
      <c r="X20" s="245"/>
      <c r="Y20" s="245"/>
      <c r="Z20" s="247"/>
      <c r="AA20" s="248"/>
      <c r="AB20" s="245"/>
      <c r="AC20" s="245"/>
      <c r="AD20" s="245"/>
      <c r="AE20" s="245"/>
      <c r="AF20" s="245"/>
      <c r="AG20" s="246"/>
      <c r="AH20" s="245"/>
      <c r="AI20" s="245"/>
      <c r="AJ20" s="245"/>
      <c r="AK20" s="245"/>
      <c r="AL20" s="247"/>
      <c r="AM20" s="248"/>
      <c r="AN20" s="245"/>
      <c r="AO20" s="245"/>
      <c r="AP20" s="245"/>
      <c r="AQ20" s="245"/>
      <c r="AR20" s="245"/>
      <c r="AS20" s="245"/>
      <c r="AT20" s="245"/>
      <c r="AU20" s="245"/>
      <c r="AV20" s="246"/>
      <c r="AW20" s="245"/>
      <c r="AX20" s="247"/>
      <c r="AY20" s="248"/>
      <c r="AZ20" s="245"/>
      <c r="BA20" s="245"/>
      <c r="BB20" s="245"/>
      <c r="BC20" s="245"/>
      <c r="BD20" s="245"/>
      <c r="BE20" s="245"/>
      <c r="BF20" s="245"/>
      <c r="BG20" s="245"/>
      <c r="BH20" s="246"/>
      <c r="BI20" s="245"/>
      <c r="BJ20" s="247"/>
      <c r="BK20" s="251"/>
    </row>
    <row r="21" spans="2:66">
      <c r="B21" s="250"/>
      <c r="C21" s="248"/>
      <c r="D21" s="245"/>
      <c r="E21" s="245"/>
      <c r="F21" s="245"/>
      <c r="G21" s="245"/>
      <c r="H21" s="245"/>
      <c r="I21" s="245"/>
      <c r="J21" s="245"/>
      <c r="K21" s="245"/>
      <c r="L21" s="245"/>
      <c r="M21" s="245"/>
      <c r="N21" s="247"/>
      <c r="O21" s="248"/>
      <c r="P21" s="245"/>
      <c r="Q21" s="245"/>
      <c r="R21" s="245"/>
      <c r="S21" s="245"/>
      <c r="T21" s="245"/>
      <c r="U21" s="245"/>
      <c r="V21" s="245"/>
      <c r="W21" s="245"/>
      <c r="X21" s="245"/>
      <c r="Y21" s="245"/>
      <c r="Z21" s="247"/>
      <c r="AA21" s="248"/>
      <c r="AB21" s="245"/>
      <c r="AC21" s="245"/>
      <c r="AD21" s="245"/>
      <c r="AE21" s="245"/>
      <c r="AF21" s="245"/>
      <c r="AG21" s="246"/>
      <c r="AH21" s="245"/>
      <c r="AI21" s="245"/>
      <c r="AJ21" s="245"/>
      <c r="AK21" s="245"/>
      <c r="AL21" s="247"/>
      <c r="AM21" s="248"/>
      <c r="AN21" s="245"/>
      <c r="AO21" s="245"/>
      <c r="AP21" s="245"/>
      <c r="AQ21" s="245"/>
      <c r="AR21" s="245"/>
      <c r="AS21" s="245"/>
      <c r="AT21" s="245"/>
      <c r="AU21" s="245"/>
      <c r="AV21" s="246"/>
      <c r="AW21" s="245"/>
      <c r="AX21" s="247"/>
      <c r="AY21" s="248"/>
      <c r="AZ21" s="245"/>
      <c r="BA21" s="245"/>
      <c r="BB21" s="245"/>
      <c r="BC21" s="245"/>
      <c r="BD21" s="245"/>
      <c r="BE21" s="245"/>
      <c r="BF21" s="245"/>
      <c r="BG21" s="245"/>
      <c r="BH21" s="246"/>
      <c r="BI21" s="245"/>
      <c r="BJ21" s="247"/>
      <c r="BK21" s="251"/>
    </row>
    <row r="22" spans="2:66">
      <c r="B22" s="250"/>
      <c r="C22" s="248"/>
      <c r="D22" s="245"/>
      <c r="E22" s="245"/>
      <c r="F22" s="245"/>
      <c r="G22" s="245"/>
      <c r="H22" s="245"/>
      <c r="I22" s="245"/>
      <c r="J22" s="245"/>
      <c r="K22" s="245"/>
      <c r="L22" s="245"/>
      <c r="M22" s="245"/>
      <c r="N22" s="247"/>
      <c r="O22" s="248"/>
      <c r="P22" s="245"/>
      <c r="Q22" s="245"/>
      <c r="R22" s="245"/>
      <c r="S22" s="245"/>
      <c r="T22" s="245"/>
      <c r="U22" s="245"/>
      <c r="V22" s="245"/>
      <c r="W22" s="245"/>
      <c r="X22" s="245"/>
      <c r="Y22" s="245"/>
      <c r="Z22" s="247"/>
      <c r="AA22" s="248"/>
      <c r="AB22" s="245"/>
      <c r="AC22" s="245"/>
      <c r="AD22" s="245"/>
      <c r="AE22" s="245"/>
      <c r="AF22" s="245"/>
      <c r="AG22" s="246"/>
      <c r="AH22" s="245"/>
      <c r="AI22" s="245"/>
      <c r="AJ22" s="245"/>
      <c r="AK22" s="245"/>
      <c r="AL22" s="247"/>
      <c r="AM22" s="248"/>
      <c r="AN22" s="245"/>
      <c r="AO22" s="245"/>
      <c r="AP22" s="245"/>
      <c r="AQ22" s="245"/>
      <c r="AR22" s="245"/>
      <c r="AS22" s="245"/>
      <c r="AT22" s="245"/>
      <c r="AU22" s="245"/>
      <c r="AV22" s="246"/>
      <c r="AW22" s="245"/>
      <c r="AX22" s="247"/>
      <c r="AY22" s="248"/>
      <c r="AZ22" s="245"/>
      <c r="BA22" s="245"/>
      <c r="BB22" s="245"/>
      <c r="BC22" s="245"/>
      <c r="BD22" s="245"/>
      <c r="BE22" s="245"/>
      <c r="BF22" s="245"/>
      <c r="BG22" s="245"/>
      <c r="BH22" s="246"/>
      <c r="BI22" s="245"/>
      <c r="BJ22" s="247"/>
      <c r="BK22" s="251"/>
    </row>
    <row r="23" spans="2:66">
      <c r="B23" s="250"/>
      <c r="C23" s="248"/>
      <c r="D23" s="245"/>
      <c r="E23" s="245"/>
      <c r="F23" s="245"/>
      <c r="G23" s="245"/>
      <c r="H23" s="245"/>
      <c r="I23" s="245"/>
      <c r="J23" s="245"/>
      <c r="K23" s="245"/>
      <c r="L23" s="245"/>
      <c r="M23" s="245"/>
      <c r="N23" s="247"/>
      <c r="O23" s="248"/>
      <c r="P23" s="245"/>
      <c r="Q23" s="245"/>
      <c r="R23" s="245"/>
      <c r="S23" s="245"/>
      <c r="T23" s="245"/>
      <c r="U23" s="245"/>
      <c r="V23" s="245"/>
      <c r="W23" s="245"/>
      <c r="X23" s="245"/>
      <c r="Y23" s="245"/>
      <c r="Z23" s="247"/>
      <c r="AA23" s="248"/>
      <c r="AB23" s="245"/>
      <c r="AC23" s="245"/>
      <c r="AD23" s="245"/>
      <c r="AE23" s="245"/>
      <c r="AF23" s="245"/>
      <c r="AG23" s="246"/>
      <c r="AH23" s="245"/>
      <c r="AI23" s="245"/>
      <c r="AJ23" s="245"/>
      <c r="AK23" s="245"/>
      <c r="AL23" s="247"/>
      <c r="AM23" s="248"/>
      <c r="AN23" s="245"/>
      <c r="AO23" s="245"/>
      <c r="AP23" s="245"/>
      <c r="AQ23" s="245"/>
      <c r="AR23" s="245"/>
      <c r="AS23" s="245"/>
      <c r="AT23" s="245"/>
      <c r="AU23" s="245"/>
      <c r="AV23" s="246"/>
      <c r="AW23" s="245"/>
      <c r="AX23" s="247"/>
      <c r="AY23" s="248"/>
      <c r="AZ23" s="245"/>
      <c r="BA23" s="245"/>
      <c r="BB23" s="245"/>
      <c r="BC23" s="245"/>
      <c r="BD23" s="245"/>
      <c r="BE23" s="245"/>
      <c r="BF23" s="245"/>
      <c r="BG23" s="245"/>
      <c r="BH23" s="246"/>
      <c r="BI23" s="245"/>
      <c r="BJ23" s="247"/>
      <c r="BK23" s="251"/>
    </row>
    <row r="24" spans="2:66">
      <c r="B24" s="250"/>
      <c r="C24" s="248"/>
      <c r="D24" s="245"/>
      <c r="E24" s="245"/>
      <c r="F24" s="245"/>
      <c r="G24" s="245"/>
      <c r="H24" s="245"/>
      <c r="I24" s="245"/>
      <c r="J24" s="245"/>
      <c r="K24" s="245"/>
      <c r="L24" s="245"/>
      <c r="M24" s="245"/>
      <c r="N24" s="247"/>
      <c r="O24" s="248"/>
      <c r="P24" s="245"/>
      <c r="Q24" s="245"/>
      <c r="R24" s="245"/>
      <c r="S24" s="245"/>
      <c r="T24" s="245"/>
      <c r="U24" s="245"/>
      <c r="V24" s="245"/>
      <c r="W24" s="245"/>
      <c r="X24" s="245"/>
      <c r="Y24" s="245"/>
      <c r="Z24" s="247"/>
      <c r="AA24" s="248"/>
      <c r="AB24" s="245"/>
      <c r="AC24" s="245"/>
      <c r="AD24" s="245"/>
      <c r="AE24" s="245"/>
      <c r="AF24" s="245"/>
      <c r="AG24" s="246"/>
      <c r="AH24" s="245"/>
      <c r="AI24" s="245"/>
      <c r="AJ24" s="245"/>
      <c r="AK24" s="245"/>
      <c r="AL24" s="247"/>
      <c r="AM24" s="248"/>
      <c r="AN24" s="245"/>
      <c r="AO24" s="245"/>
      <c r="AP24" s="245"/>
      <c r="AQ24" s="245"/>
      <c r="AR24" s="245"/>
      <c r="AS24" s="245"/>
      <c r="AT24" s="245"/>
      <c r="AU24" s="245"/>
      <c r="AV24" s="246"/>
      <c r="AW24" s="245"/>
      <c r="AX24" s="247"/>
      <c r="AY24" s="248"/>
      <c r="AZ24" s="245"/>
      <c r="BA24" s="245"/>
      <c r="BB24" s="245"/>
      <c r="BC24" s="245"/>
      <c r="BD24" s="245"/>
      <c r="BE24" s="245"/>
      <c r="BF24" s="245"/>
      <c r="BG24" s="245"/>
      <c r="BH24" s="246"/>
      <c r="BI24" s="245"/>
      <c r="BJ24" s="247"/>
      <c r="BK24" s="251"/>
    </row>
    <row r="25" spans="2:66">
      <c r="B25" s="250"/>
      <c r="C25" s="248"/>
      <c r="D25" s="245"/>
      <c r="E25" s="245"/>
      <c r="F25" s="245"/>
      <c r="G25" s="245"/>
      <c r="H25" s="245"/>
      <c r="I25" s="245"/>
      <c r="J25" s="245"/>
      <c r="K25" s="245"/>
      <c r="L25" s="245"/>
      <c r="M25" s="245"/>
      <c r="N25" s="247"/>
      <c r="O25" s="248"/>
      <c r="P25" s="245"/>
      <c r="Q25" s="245"/>
      <c r="R25" s="245"/>
      <c r="S25" s="245"/>
      <c r="T25" s="245"/>
      <c r="U25" s="245"/>
      <c r="V25" s="245"/>
      <c r="W25" s="245"/>
      <c r="X25" s="245"/>
      <c r="Y25" s="245"/>
      <c r="Z25" s="247"/>
      <c r="AA25" s="248"/>
      <c r="AB25" s="245"/>
      <c r="AC25" s="245"/>
      <c r="AD25" s="245"/>
      <c r="AE25" s="245"/>
      <c r="AF25" s="245"/>
      <c r="AG25" s="246"/>
      <c r="AH25" s="245"/>
      <c r="AI25" s="245"/>
      <c r="AJ25" s="245"/>
      <c r="AK25" s="245"/>
      <c r="AL25" s="247"/>
      <c r="AM25" s="248"/>
      <c r="AN25" s="245"/>
      <c r="AO25" s="245"/>
      <c r="AP25" s="245"/>
      <c r="AQ25" s="245"/>
      <c r="AR25" s="245"/>
      <c r="AS25" s="245"/>
      <c r="AT25" s="245"/>
      <c r="AU25" s="245"/>
      <c r="AV25" s="246"/>
      <c r="AW25" s="245"/>
      <c r="AX25" s="247"/>
      <c r="AY25" s="248"/>
      <c r="AZ25" s="245"/>
      <c r="BA25" s="245"/>
      <c r="BB25" s="245"/>
      <c r="BC25" s="245"/>
      <c r="BD25" s="245"/>
      <c r="BE25" s="245"/>
      <c r="BF25" s="245"/>
      <c r="BG25" s="245"/>
      <c r="BH25" s="246"/>
      <c r="BI25" s="245"/>
      <c r="BJ25" s="247"/>
      <c r="BK25" s="251"/>
    </row>
    <row r="26" spans="2:66">
      <c r="B26" s="244"/>
      <c r="C26" s="248"/>
      <c r="D26" s="245"/>
      <c r="E26" s="245"/>
      <c r="F26" s="245"/>
      <c r="G26" s="245"/>
      <c r="H26" s="245"/>
      <c r="I26" s="245"/>
      <c r="J26" s="245"/>
      <c r="K26" s="245"/>
      <c r="L26" s="245"/>
      <c r="M26" s="245"/>
      <c r="N26" s="247"/>
      <c r="O26" s="248"/>
      <c r="P26" s="245"/>
      <c r="Q26" s="245"/>
      <c r="R26" s="245"/>
      <c r="S26" s="245"/>
      <c r="T26" s="245"/>
      <c r="U26" s="245"/>
      <c r="V26" s="245"/>
      <c r="W26" s="245"/>
      <c r="X26" s="245"/>
      <c r="Y26" s="245"/>
      <c r="Z26" s="247"/>
      <c r="AA26" s="248"/>
      <c r="AB26" s="245"/>
      <c r="AC26" s="245"/>
      <c r="AD26" s="245"/>
      <c r="AE26" s="245"/>
      <c r="AF26" s="245"/>
      <c r="AG26" s="246"/>
      <c r="AH26" s="245"/>
      <c r="AI26" s="245"/>
      <c r="AJ26" s="245"/>
      <c r="AK26" s="245"/>
      <c r="AL26" s="247"/>
      <c r="AM26" s="248"/>
      <c r="AN26" s="245"/>
      <c r="AO26" s="245"/>
      <c r="AP26" s="245"/>
      <c r="AQ26" s="245"/>
      <c r="AR26" s="245"/>
      <c r="AS26" s="245"/>
      <c r="AT26" s="245"/>
      <c r="AU26" s="245"/>
      <c r="AV26" s="246"/>
      <c r="AW26" s="245"/>
      <c r="AX26" s="247"/>
      <c r="AY26" s="248"/>
      <c r="AZ26" s="245"/>
      <c r="BA26" s="245"/>
      <c r="BB26" s="245"/>
      <c r="BC26" s="245"/>
      <c r="BD26" s="245"/>
      <c r="BE26" s="245"/>
      <c r="BF26" s="245"/>
      <c r="BG26" s="245"/>
      <c r="BH26" s="246"/>
      <c r="BI26" s="245"/>
      <c r="BJ26" s="247"/>
      <c r="BK26" s="251"/>
    </row>
    <row r="27" spans="2:66">
      <c r="B27" s="252"/>
      <c r="C27" s="256"/>
      <c r="D27" s="253"/>
      <c r="E27" s="253"/>
      <c r="F27" s="253"/>
      <c r="G27" s="253"/>
      <c r="H27" s="253"/>
      <c r="I27" s="253"/>
      <c r="J27" s="253"/>
      <c r="K27" s="253"/>
      <c r="L27" s="253"/>
      <c r="M27" s="253"/>
      <c r="N27" s="255"/>
      <c r="O27" s="256"/>
      <c r="P27" s="253"/>
      <c r="Q27" s="253"/>
      <c r="R27" s="253"/>
      <c r="S27" s="253"/>
      <c r="T27" s="253"/>
      <c r="U27" s="253"/>
      <c r="V27" s="253"/>
      <c r="W27" s="253"/>
      <c r="X27" s="253"/>
      <c r="Y27" s="253"/>
      <c r="Z27" s="255"/>
      <c r="AA27" s="256"/>
      <c r="AB27" s="253"/>
      <c r="AC27" s="253"/>
      <c r="AD27" s="253"/>
      <c r="AE27" s="253"/>
      <c r="AF27" s="253"/>
      <c r="AG27" s="254"/>
      <c r="AH27" s="253"/>
      <c r="AI27" s="253"/>
      <c r="AJ27" s="253"/>
      <c r="AK27" s="253"/>
      <c r="AL27" s="255"/>
      <c r="AM27" s="256"/>
      <c r="AN27" s="253"/>
      <c r="AO27" s="253"/>
      <c r="AP27" s="253"/>
      <c r="AQ27" s="253"/>
      <c r="AR27" s="253"/>
      <c r="AS27" s="253"/>
      <c r="AT27" s="253"/>
      <c r="AU27" s="253"/>
      <c r="AV27" s="254"/>
      <c r="AW27" s="253"/>
      <c r="AX27" s="255"/>
      <c r="AY27" s="256"/>
      <c r="AZ27" s="253"/>
      <c r="BA27" s="253"/>
      <c r="BB27" s="253"/>
      <c r="BC27" s="253"/>
      <c r="BD27" s="253"/>
      <c r="BE27" s="253"/>
      <c r="BF27" s="253"/>
      <c r="BG27" s="253"/>
      <c r="BH27" s="254"/>
      <c r="BI27" s="253"/>
      <c r="BJ27" s="255"/>
      <c r="BK27" s="257"/>
    </row>
    <row r="28" spans="2:66" ht="28.5" customHeight="1">
      <c r="B28" s="252" t="s">
        <v>198</v>
      </c>
      <c r="C28" s="697">
        <v>0</v>
      </c>
      <c r="D28" s="698"/>
      <c r="E28" s="698"/>
      <c r="F28" s="698"/>
      <c r="G28" s="698"/>
      <c r="H28" s="698"/>
      <c r="I28" s="698"/>
      <c r="J28" s="698"/>
      <c r="K28" s="698"/>
      <c r="L28" s="698"/>
      <c r="M28" s="698"/>
      <c r="N28" s="699"/>
      <c r="O28" s="697">
        <v>0</v>
      </c>
      <c r="P28" s="698"/>
      <c r="Q28" s="698"/>
      <c r="R28" s="698"/>
      <c r="S28" s="698"/>
      <c r="T28" s="698"/>
      <c r="U28" s="698"/>
      <c r="V28" s="698"/>
      <c r="W28" s="698"/>
      <c r="X28" s="698"/>
      <c r="Y28" s="698"/>
      <c r="Z28" s="699"/>
      <c r="AA28" s="697">
        <v>0</v>
      </c>
      <c r="AB28" s="698"/>
      <c r="AC28" s="698"/>
      <c r="AD28" s="698"/>
      <c r="AE28" s="698"/>
      <c r="AF28" s="698"/>
      <c r="AG28" s="698"/>
      <c r="AH28" s="698"/>
      <c r="AI28" s="698"/>
      <c r="AJ28" s="698"/>
      <c r="AK28" s="698"/>
      <c r="AL28" s="699"/>
      <c r="AM28" s="697">
        <v>0</v>
      </c>
      <c r="AN28" s="698"/>
      <c r="AO28" s="698"/>
      <c r="AP28" s="698"/>
      <c r="AQ28" s="698"/>
      <c r="AR28" s="698"/>
      <c r="AS28" s="698"/>
      <c r="AT28" s="698"/>
      <c r="AU28" s="698"/>
      <c r="AV28" s="698"/>
      <c r="AW28" s="698"/>
      <c r="AX28" s="699"/>
      <c r="AY28" s="697">
        <v>0</v>
      </c>
      <c r="AZ28" s="702"/>
      <c r="BA28" s="702"/>
      <c r="BB28" s="702"/>
      <c r="BC28" s="702"/>
      <c r="BD28" s="702"/>
      <c r="BE28" s="702"/>
      <c r="BF28" s="702"/>
      <c r="BG28" s="702"/>
      <c r="BH28" s="702"/>
      <c r="BI28" s="702"/>
      <c r="BJ28" s="703"/>
      <c r="BK28" s="257"/>
    </row>
    <row r="29" spans="2:66">
      <c r="B29" s="258"/>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59"/>
      <c r="BE29" s="259"/>
      <c r="BF29" s="259"/>
      <c r="BG29" s="259"/>
      <c r="BH29" s="259"/>
      <c r="BI29" s="259"/>
      <c r="BJ29" s="259"/>
      <c r="BK29" s="260"/>
    </row>
    <row r="30" spans="2:66" s="261" customFormat="1">
      <c r="B30" s="261" t="s">
        <v>199</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262"/>
      <c r="BM30" s="263"/>
      <c r="BN30" s="263"/>
    </row>
    <row r="31" spans="2:66" s="261" customFormat="1">
      <c r="B31" s="261" t="s">
        <v>200</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262"/>
      <c r="BM31" s="263"/>
      <c r="BN31" s="263"/>
    </row>
    <row r="32" spans="2:66" s="261" customFormat="1">
      <c r="B32" s="261" t="s">
        <v>201</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262"/>
      <c r="BM32" s="263"/>
      <c r="BN32" s="263"/>
    </row>
    <row r="33" spans="2:66" s="261" customFormat="1">
      <c r="B33" s="264"/>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262"/>
      <c r="BM33" s="263"/>
      <c r="BN33" s="263"/>
    </row>
    <row r="34" spans="2:66" s="261" customFormat="1">
      <c r="B34" s="264"/>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262"/>
      <c r="BM34" s="263"/>
      <c r="BN34" s="263"/>
    </row>
    <row r="35" spans="2:66" s="261" customFormat="1">
      <c r="B35" s="264"/>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262"/>
      <c r="BM35" s="263"/>
      <c r="BN35" s="263"/>
    </row>
    <row r="36" spans="2:66">
      <c r="B36" s="258"/>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65"/>
    </row>
    <row r="37" spans="2:66">
      <c r="B37" s="258"/>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60"/>
    </row>
    <row r="38" spans="2:66">
      <c r="B38" s="258"/>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60"/>
    </row>
    <row r="39" spans="2:66">
      <c r="B39" s="266"/>
    </row>
    <row r="40" spans="2:66">
      <c r="B40" s="266"/>
    </row>
    <row r="41" spans="2:66">
      <c r="B41" s="266"/>
    </row>
    <row r="42" spans="2:66">
      <c r="B42" s="266"/>
    </row>
    <row r="43" spans="2:66">
      <c r="B43" s="266"/>
    </row>
    <row r="44" spans="2:66">
      <c r="B44" s="266"/>
    </row>
    <row r="45" spans="2:66">
      <c r="B45" s="266"/>
    </row>
    <row r="46" spans="2:66">
      <c r="B46" s="266"/>
    </row>
    <row r="47" spans="2:66">
      <c r="B47" s="266"/>
    </row>
    <row r="48" spans="2:66">
      <c r="B48" s="266"/>
    </row>
    <row r="49" spans="2:2">
      <c r="B49" s="266"/>
    </row>
    <row r="50" spans="2:2">
      <c r="B50" s="266"/>
    </row>
    <row r="51" spans="2:2">
      <c r="B51" s="266"/>
    </row>
    <row r="52" spans="2:2">
      <c r="B52" s="266"/>
    </row>
  </sheetData>
  <mergeCells count="20">
    <mergeCell ref="C28:N28"/>
    <mergeCell ref="AY5:BJ5"/>
    <mergeCell ref="AY28:BJ28"/>
    <mergeCell ref="C6:K6"/>
    <mergeCell ref="L6:W6"/>
    <mergeCell ref="X6:AI6"/>
    <mergeCell ref="O28:Z28"/>
    <mergeCell ref="AA28:AL28"/>
    <mergeCell ref="AM28:AX28"/>
    <mergeCell ref="O5:Z5"/>
    <mergeCell ref="AA5:AL5"/>
    <mergeCell ref="AM5:AX5"/>
    <mergeCell ref="C5:N5"/>
    <mergeCell ref="AJ6:AU6"/>
    <mergeCell ref="BH6:BJ6"/>
    <mergeCell ref="AV6:AX6"/>
    <mergeCell ref="BH1:BK1"/>
    <mergeCell ref="B2:BK2"/>
    <mergeCell ref="B3:BK3"/>
    <mergeCell ref="BK5:BK7"/>
  </mergeCells>
  <phoneticPr fontId="3"/>
  <pageMargins left="0.7" right="0.7" top="0.75" bottom="0.75" header="0.3" footer="0.3"/>
  <pageSetup paperSize="8"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8524-78A4-4E43-AA41-0E509664F7EC}">
  <dimension ref="B1:AL64"/>
  <sheetViews>
    <sheetView view="pageBreakPreview" zoomScaleNormal="100" zoomScaleSheetLayoutView="100" workbookViewId="0">
      <selection activeCell="H24" sqref="H24"/>
    </sheetView>
  </sheetViews>
  <sheetFormatPr defaultRowHeight="12"/>
  <cols>
    <col min="1" max="1" width="1.375" style="261" customWidth="1"/>
    <col min="2" max="3" width="2.625" style="261" customWidth="1"/>
    <col min="4" max="4" width="26.625" style="261" customWidth="1"/>
    <col min="5" max="19" width="7.375" style="261" customWidth="1"/>
    <col min="20" max="20" width="8.625" style="261" customWidth="1"/>
    <col min="21" max="35" width="7.625" style="261" customWidth="1"/>
    <col min="36" max="36" width="8.375" style="261" customWidth="1"/>
    <col min="37" max="37" width="9.375" style="261" customWidth="1"/>
    <col min="38" max="38" width="1.375" style="261" customWidth="1"/>
    <col min="39" max="256" width="9" style="261"/>
    <col min="257" max="257" width="1.375" style="261" customWidth="1"/>
    <col min="258" max="259" width="2.625" style="261" customWidth="1"/>
    <col min="260" max="260" width="26.625" style="261" customWidth="1"/>
    <col min="261" max="275" width="7.375" style="261" customWidth="1"/>
    <col min="276" max="276" width="8.625" style="261" customWidth="1"/>
    <col min="277" max="291" width="7.625" style="261" customWidth="1"/>
    <col min="292" max="292" width="8.375" style="261" customWidth="1"/>
    <col min="293" max="293" width="9.375" style="261" customWidth="1"/>
    <col min="294" max="294" width="1.375" style="261" customWidth="1"/>
    <col min="295" max="512" width="9" style="261"/>
    <col min="513" max="513" width="1.375" style="261" customWidth="1"/>
    <col min="514" max="515" width="2.625" style="261" customWidth="1"/>
    <col min="516" max="516" width="26.625" style="261" customWidth="1"/>
    <col min="517" max="531" width="7.375" style="261" customWidth="1"/>
    <col min="532" max="532" width="8.625" style="261" customWidth="1"/>
    <col min="533" max="547" width="7.625" style="261" customWidth="1"/>
    <col min="548" max="548" width="8.375" style="261" customWidth="1"/>
    <col min="549" max="549" width="9.375" style="261" customWidth="1"/>
    <col min="550" max="550" width="1.375" style="261" customWidth="1"/>
    <col min="551" max="768" width="9" style="261"/>
    <col min="769" max="769" width="1.375" style="261" customWidth="1"/>
    <col min="770" max="771" width="2.625" style="261" customWidth="1"/>
    <col min="772" max="772" width="26.625" style="261" customWidth="1"/>
    <col min="773" max="787" width="7.375" style="261" customWidth="1"/>
    <col min="788" max="788" width="8.625" style="261" customWidth="1"/>
    <col min="789" max="803" width="7.625" style="261" customWidth="1"/>
    <col min="804" max="804" width="8.375" style="261" customWidth="1"/>
    <col min="805" max="805" width="9.375" style="261" customWidth="1"/>
    <col min="806" max="806" width="1.375" style="261" customWidth="1"/>
    <col min="807" max="1024" width="9" style="261"/>
    <col min="1025" max="1025" width="1.375" style="261" customWidth="1"/>
    <col min="1026" max="1027" width="2.625" style="261" customWidth="1"/>
    <col min="1028" max="1028" width="26.625" style="261" customWidth="1"/>
    <col min="1029" max="1043" width="7.375" style="261" customWidth="1"/>
    <col min="1044" max="1044" width="8.625" style="261" customWidth="1"/>
    <col min="1045" max="1059" width="7.625" style="261" customWidth="1"/>
    <col min="1060" max="1060" width="8.375" style="261" customWidth="1"/>
    <col min="1061" max="1061" width="9.375" style="261" customWidth="1"/>
    <col min="1062" max="1062" width="1.375" style="261" customWidth="1"/>
    <col min="1063" max="1280" width="9" style="261"/>
    <col min="1281" max="1281" width="1.375" style="261" customWidth="1"/>
    <col min="1282" max="1283" width="2.625" style="261" customWidth="1"/>
    <col min="1284" max="1284" width="26.625" style="261" customWidth="1"/>
    <col min="1285" max="1299" width="7.375" style="261" customWidth="1"/>
    <col min="1300" max="1300" width="8.625" style="261" customWidth="1"/>
    <col min="1301" max="1315" width="7.625" style="261" customWidth="1"/>
    <col min="1316" max="1316" width="8.375" style="261" customWidth="1"/>
    <col min="1317" max="1317" width="9.375" style="261" customWidth="1"/>
    <col min="1318" max="1318" width="1.375" style="261" customWidth="1"/>
    <col min="1319" max="1536" width="9" style="261"/>
    <col min="1537" max="1537" width="1.375" style="261" customWidth="1"/>
    <col min="1538" max="1539" width="2.625" style="261" customWidth="1"/>
    <col min="1540" max="1540" width="26.625" style="261" customWidth="1"/>
    <col min="1541" max="1555" width="7.375" style="261" customWidth="1"/>
    <col min="1556" max="1556" width="8.625" style="261" customWidth="1"/>
    <col min="1557" max="1571" width="7.625" style="261" customWidth="1"/>
    <col min="1572" max="1572" width="8.375" style="261" customWidth="1"/>
    <col min="1573" max="1573" width="9.375" style="261" customWidth="1"/>
    <col min="1574" max="1574" width="1.375" style="261" customWidth="1"/>
    <col min="1575" max="1792" width="9" style="261"/>
    <col min="1793" max="1793" width="1.375" style="261" customWidth="1"/>
    <col min="1794" max="1795" width="2.625" style="261" customWidth="1"/>
    <col min="1796" max="1796" width="26.625" style="261" customWidth="1"/>
    <col min="1797" max="1811" width="7.375" style="261" customWidth="1"/>
    <col min="1812" max="1812" width="8.625" style="261" customWidth="1"/>
    <col min="1813" max="1827" width="7.625" style="261" customWidth="1"/>
    <col min="1828" max="1828" width="8.375" style="261" customWidth="1"/>
    <col min="1829" max="1829" width="9.375" style="261" customWidth="1"/>
    <col min="1830" max="1830" width="1.375" style="261" customWidth="1"/>
    <col min="1831" max="2048" width="9" style="261"/>
    <col min="2049" max="2049" width="1.375" style="261" customWidth="1"/>
    <col min="2050" max="2051" width="2.625" style="261" customWidth="1"/>
    <col min="2052" max="2052" width="26.625" style="261" customWidth="1"/>
    <col min="2053" max="2067" width="7.375" style="261" customWidth="1"/>
    <col min="2068" max="2068" width="8.625" style="261" customWidth="1"/>
    <col min="2069" max="2083" width="7.625" style="261" customWidth="1"/>
    <col min="2084" max="2084" width="8.375" style="261" customWidth="1"/>
    <col min="2085" max="2085" width="9.375" style="261" customWidth="1"/>
    <col min="2086" max="2086" width="1.375" style="261" customWidth="1"/>
    <col min="2087" max="2304" width="9" style="261"/>
    <col min="2305" max="2305" width="1.375" style="261" customWidth="1"/>
    <col min="2306" max="2307" width="2.625" style="261" customWidth="1"/>
    <col min="2308" max="2308" width="26.625" style="261" customWidth="1"/>
    <col min="2309" max="2323" width="7.375" style="261" customWidth="1"/>
    <col min="2324" max="2324" width="8.625" style="261" customWidth="1"/>
    <col min="2325" max="2339" width="7.625" style="261" customWidth="1"/>
    <col min="2340" max="2340" width="8.375" style="261" customWidth="1"/>
    <col min="2341" max="2341" width="9.375" style="261" customWidth="1"/>
    <col min="2342" max="2342" width="1.375" style="261" customWidth="1"/>
    <col min="2343" max="2560" width="9" style="261"/>
    <col min="2561" max="2561" width="1.375" style="261" customWidth="1"/>
    <col min="2562" max="2563" width="2.625" style="261" customWidth="1"/>
    <col min="2564" max="2564" width="26.625" style="261" customWidth="1"/>
    <col min="2565" max="2579" width="7.375" style="261" customWidth="1"/>
    <col min="2580" max="2580" width="8.625" style="261" customWidth="1"/>
    <col min="2581" max="2595" width="7.625" style="261" customWidth="1"/>
    <col min="2596" max="2596" width="8.375" style="261" customWidth="1"/>
    <col min="2597" max="2597" width="9.375" style="261" customWidth="1"/>
    <col min="2598" max="2598" width="1.375" style="261" customWidth="1"/>
    <col min="2599" max="2816" width="9" style="261"/>
    <col min="2817" max="2817" width="1.375" style="261" customWidth="1"/>
    <col min="2818" max="2819" width="2.625" style="261" customWidth="1"/>
    <col min="2820" max="2820" width="26.625" style="261" customWidth="1"/>
    <col min="2821" max="2835" width="7.375" style="261" customWidth="1"/>
    <col min="2836" max="2836" width="8.625" style="261" customWidth="1"/>
    <col min="2837" max="2851" width="7.625" style="261" customWidth="1"/>
    <col min="2852" max="2852" width="8.375" style="261" customWidth="1"/>
    <col min="2853" max="2853" width="9.375" style="261" customWidth="1"/>
    <col min="2854" max="2854" width="1.375" style="261" customWidth="1"/>
    <col min="2855" max="3072" width="9" style="261"/>
    <col min="3073" max="3073" width="1.375" style="261" customWidth="1"/>
    <col min="3074" max="3075" width="2.625" style="261" customWidth="1"/>
    <col min="3076" max="3076" width="26.625" style="261" customWidth="1"/>
    <col min="3077" max="3091" width="7.375" style="261" customWidth="1"/>
    <col min="3092" max="3092" width="8.625" style="261" customWidth="1"/>
    <col min="3093" max="3107" width="7.625" style="261" customWidth="1"/>
    <col min="3108" max="3108" width="8.375" style="261" customWidth="1"/>
    <col min="3109" max="3109" width="9.375" style="261" customWidth="1"/>
    <col min="3110" max="3110" width="1.375" style="261" customWidth="1"/>
    <col min="3111" max="3328" width="9" style="261"/>
    <col min="3329" max="3329" width="1.375" style="261" customWidth="1"/>
    <col min="3330" max="3331" width="2.625" style="261" customWidth="1"/>
    <col min="3332" max="3332" width="26.625" style="261" customWidth="1"/>
    <col min="3333" max="3347" width="7.375" style="261" customWidth="1"/>
    <col min="3348" max="3348" width="8.625" style="261" customWidth="1"/>
    <col min="3349" max="3363" width="7.625" style="261" customWidth="1"/>
    <col min="3364" max="3364" width="8.375" style="261" customWidth="1"/>
    <col min="3365" max="3365" width="9.375" style="261" customWidth="1"/>
    <col min="3366" max="3366" width="1.375" style="261" customWidth="1"/>
    <col min="3367" max="3584" width="9" style="261"/>
    <col min="3585" max="3585" width="1.375" style="261" customWidth="1"/>
    <col min="3586" max="3587" width="2.625" style="261" customWidth="1"/>
    <col min="3588" max="3588" width="26.625" style="261" customWidth="1"/>
    <col min="3589" max="3603" width="7.375" style="261" customWidth="1"/>
    <col min="3604" max="3604" width="8.625" style="261" customWidth="1"/>
    <col min="3605" max="3619" width="7.625" style="261" customWidth="1"/>
    <col min="3620" max="3620" width="8.375" style="261" customWidth="1"/>
    <col min="3621" max="3621" width="9.375" style="261" customWidth="1"/>
    <col min="3622" max="3622" width="1.375" style="261" customWidth="1"/>
    <col min="3623" max="3840" width="9" style="261"/>
    <col min="3841" max="3841" width="1.375" style="261" customWidth="1"/>
    <col min="3842" max="3843" width="2.625" style="261" customWidth="1"/>
    <col min="3844" max="3844" width="26.625" style="261" customWidth="1"/>
    <col min="3845" max="3859" width="7.375" style="261" customWidth="1"/>
    <col min="3860" max="3860" width="8.625" style="261" customWidth="1"/>
    <col min="3861" max="3875" width="7.625" style="261" customWidth="1"/>
    <col min="3876" max="3876" width="8.375" style="261" customWidth="1"/>
    <col min="3877" max="3877" width="9.375" style="261" customWidth="1"/>
    <col min="3878" max="3878" width="1.375" style="261" customWidth="1"/>
    <col min="3879" max="4096" width="9" style="261"/>
    <col min="4097" max="4097" width="1.375" style="261" customWidth="1"/>
    <col min="4098" max="4099" width="2.625" style="261" customWidth="1"/>
    <col min="4100" max="4100" width="26.625" style="261" customWidth="1"/>
    <col min="4101" max="4115" width="7.375" style="261" customWidth="1"/>
    <col min="4116" max="4116" width="8.625" style="261" customWidth="1"/>
    <col min="4117" max="4131" width="7.625" style="261" customWidth="1"/>
    <col min="4132" max="4132" width="8.375" style="261" customWidth="1"/>
    <col min="4133" max="4133" width="9.375" style="261" customWidth="1"/>
    <col min="4134" max="4134" width="1.375" style="261" customWidth="1"/>
    <col min="4135" max="4352" width="9" style="261"/>
    <col min="4353" max="4353" width="1.375" style="261" customWidth="1"/>
    <col min="4354" max="4355" width="2.625" style="261" customWidth="1"/>
    <col min="4356" max="4356" width="26.625" style="261" customWidth="1"/>
    <col min="4357" max="4371" width="7.375" style="261" customWidth="1"/>
    <col min="4372" max="4372" width="8.625" style="261" customWidth="1"/>
    <col min="4373" max="4387" width="7.625" style="261" customWidth="1"/>
    <col min="4388" max="4388" width="8.375" style="261" customWidth="1"/>
    <col min="4389" max="4389" width="9.375" style="261" customWidth="1"/>
    <col min="4390" max="4390" width="1.375" style="261" customWidth="1"/>
    <col min="4391" max="4608" width="9" style="261"/>
    <col min="4609" max="4609" width="1.375" style="261" customWidth="1"/>
    <col min="4610" max="4611" width="2.625" style="261" customWidth="1"/>
    <col min="4612" max="4612" width="26.625" style="261" customWidth="1"/>
    <col min="4613" max="4627" width="7.375" style="261" customWidth="1"/>
    <col min="4628" max="4628" width="8.625" style="261" customWidth="1"/>
    <col min="4629" max="4643" width="7.625" style="261" customWidth="1"/>
    <col min="4644" max="4644" width="8.375" style="261" customWidth="1"/>
    <col min="4645" max="4645" width="9.375" style="261" customWidth="1"/>
    <col min="4646" max="4646" width="1.375" style="261" customWidth="1"/>
    <col min="4647" max="4864" width="9" style="261"/>
    <col min="4865" max="4865" width="1.375" style="261" customWidth="1"/>
    <col min="4866" max="4867" width="2.625" style="261" customWidth="1"/>
    <col min="4868" max="4868" width="26.625" style="261" customWidth="1"/>
    <col min="4869" max="4883" width="7.375" style="261" customWidth="1"/>
    <col min="4884" max="4884" width="8.625" style="261" customWidth="1"/>
    <col min="4885" max="4899" width="7.625" style="261" customWidth="1"/>
    <col min="4900" max="4900" width="8.375" style="261" customWidth="1"/>
    <col min="4901" max="4901" width="9.375" style="261" customWidth="1"/>
    <col min="4902" max="4902" width="1.375" style="261" customWidth="1"/>
    <col min="4903" max="5120" width="9" style="261"/>
    <col min="5121" max="5121" width="1.375" style="261" customWidth="1"/>
    <col min="5122" max="5123" width="2.625" style="261" customWidth="1"/>
    <col min="5124" max="5124" width="26.625" style="261" customWidth="1"/>
    <col min="5125" max="5139" width="7.375" style="261" customWidth="1"/>
    <col min="5140" max="5140" width="8.625" style="261" customWidth="1"/>
    <col min="5141" max="5155" width="7.625" style="261" customWidth="1"/>
    <col min="5156" max="5156" width="8.375" style="261" customWidth="1"/>
    <col min="5157" max="5157" width="9.375" style="261" customWidth="1"/>
    <col min="5158" max="5158" width="1.375" style="261" customWidth="1"/>
    <col min="5159" max="5376" width="9" style="261"/>
    <col min="5377" max="5377" width="1.375" style="261" customWidth="1"/>
    <col min="5378" max="5379" width="2.625" style="261" customWidth="1"/>
    <col min="5380" max="5380" width="26.625" style="261" customWidth="1"/>
    <col min="5381" max="5395" width="7.375" style="261" customWidth="1"/>
    <col min="5396" max="5396" width="8.625" style="261" customWidth="1"/>
    <col min="5397" max="5411" width="7.625" style="261" customWidth="1"/>
    <col min="5412" max="5412" width="8.375" style="261" customWidth="1"/>
    <col min="5413" max="5413" width="9.375" style="261" customWidth="1"/>
    <col min="5414" max="5414" width="1.375" style="261" customWidth="1"/>
    <col min="5415" max="5632" width="9" style="261"/>
    <col min="5633" max="5633" width="1.375" style="261" customWidth="1"/>
    <col min="5634" max="5635" width="2.625" style="261" customWidth="1"/>
    <col min="5636" max="5636" width="26.625" style="261" customWidth="1"/>
    <col min="5637" max="5651" width="7.375" style="261" customWidth="1"/>
    <col min="5652" max="5652" width="8.625" style="261" customWidth="1"/>
    <col min="5653" max="5667" width="7.625" style="261" customWidth="1"/>
    <col min="5668" max="5668" width="8.375" style="261" customWidth="1"/>
    <col min="5669" max="5669" width="9.375" style="261" customWidth="1"/>
    <col min="5670" max="5670" width="1.375" style="261" customWidth="1"/>
    <col min="5671" max="5888" width="9" style="261"/>
    <col min="5889" max="5889" width="1.375" style="261" customWidth="1"/>
    <col min="5890" max="5891" width="2.625" style="261" customWidth="1"/>
    <col min="5892" max="5892" width="26.625" style="261" customWidth="1"/>
    <col min="5893" max="5907" width="7.375" style="261" customWidth="1"/>
    <col min="5908" max="5908" width="8.625" style="261" customWidth="1"/>
    <col min="5909" max="5923" width="7.625" style="261" customWidth="1"/>
    <col min="5924" max="5924" width="8.375" style="261" customWidth="1"/>
    <col min="5925" max="5925" width="9.375" style="261" customWidth="1"/>
    <col min="5926" max="5926" width="1.375" style="261" customWidth="1"/>
    <col min="5927" max="6144" width="9" style="261"/>
    <col min="6145" max="6145" width="1.375" style="261" customWidth="1"/>
    <col min="6146" max="6147" width="2.625" style="261" customWidth="1"/>
    <col min="6148" max="6148" width="26.625" style="261" customWidth="1"/>
    <col min="6149" max="6163" width="7.375" style="261" customWidth="1"/>
    <col min="6164" max="6164" width="8.625" style="261" customWidth="1"/>
    <col min="6165" max="6179" width="7.625" style="261" customWidth="1"/>
    <col min="6180" max="6180" width="8.375" style="261" customWidth="1"/>
    <col min="6181" max="6181" width="9.375" style="261" customWidth="1"/>
    <col min="6182" max="6182" width="1.375" style="261" customWidth="1"/>
    <col min="6183" max="6400" width="9" style="261"/>
    <col min="6401" max="6401" width="1.375" style="261" customWidth="1"/>
    <col min="6402" max="6403" width="2.625" style="261" customWidth="1"/>
    <col min="6404" max="6404" width="26.625" style="261" customWidth="1"/>
    <col min="6405" max="6419" width="7.375" style="261" customWidth="1"/>
    <col min="6420" max="6420" width="8.625" style="261" customWidth="1"/>
    <col min="6421" max="6435" width="7.625" style="261" customWidth="1"/>
    <col min="6436" max="6436" width="8.375" style="261" customWidth="1"/>
    <col min="6437" max="6437" width="9.375" style="261" customWidth="1"/>
    <col min="6438" max="6438" width="1.375" style="261" customWidth="1"/>
    <col min="6439" max="6656" width="9" style="261"/>
    <col min="6657" max="6657" width="1.375" style="261" customWidth="1"/>
    <col min="6658" max="6659" width="2.625" style="261" customWidth="1"/>
    <col min="6660" max="6660" width="26.625" style="261" customWidth="1"/>
    <col min="6661" max="6675" width="7.375" style="261" customWidth="1"/>
    <col min="6676" max="6676" width="8.625" style="261" customWidth="1"/>
    <col min="6677" max="6691" width="7.625" style="261" customWidth="1"/>
    <col min="6692" max="6692" width="8.375" style="261" customWidth="1"/>
    <col min="6693" max="6693" width="9.375" style="261" customWidth="1"/>
    <col min="6694" max="6694" width="1.375" style="261" customWidth="1"/>
    <col min="6695" max="6912" width="9" style="261"/>
    <col min="6913" max="6913" width="1.375" style="261" customWidth="1"/>
    <col min="6914" max="6915" width="2.625" style="261" customWidth="1"/>
    <col min="6916" max="6916" width="26.625" style="261" customWidth="1"/>
    <col min="6917" max="6931" width="7.375" style="261" customWidth="1"/>
    <col min="6932" max="6932" width="8.625" style="261" customWidth="1"/>
    <col min="6933" max="6947" width="7.625" style="261" customWidth="1"/>
    <col min="6948" max="6948" width="8.375" style="261" customWidth="1"/>
    <col min="6949" max="6949" width="9.375" style="261" customWidth="1"/>
    <col min="6950" max="6950" width="1.375" style="261" customWidth="1"/>
    <col min="6951" max="7168" width="9" style="261"/>
    <col min="7169" max="7169" width="1.375" style="261" customWidth="1"/>
    <col min="7170" max="7171" width="2.625" style="261" customWidth="1"/>
    <col min="7172" max="7172" width="26.625" style="261" customWidth="1"/>
    <col min="7173" max="7187" width="7.375" style="261" customWidth="1"/>
    <col min="7188" max="7188" width="8.625" style="261" customWidth="1"/>
    <col min="7189" max="7203" width="7.625" style="261" customWidth="1"/>
    <col min="7204" max="7204" width="8.375" style="261" customWidth="1"/>
    <col min="7205" max="7205" width="9.375" style="261" customWidth="1"/>
    <col min="7206" max="7206" width="1.375" style="261" customWidth="1"/>
    <col min="7207" max="7424" width="9" style="261"/>
    <col min="7425" max="7425" width="1.375" style="261" customWidth="1"/>
    <col min="7426" max="7427" width="2.625" style="261" customWidth="1"/>
    <col min="7428" max="7428" width="26.625" style="261" customWidth="1"/>
    <col min="7429" max="7443" width="7.375" style="261" customWidth="1"/>
    <col min="7444" max="7444" width="8.625" style="261" customWidth="1"/>
    <col min="7445" max="7459" width="7.625" style="261" customWidth="1"/>
    <col min="7460" max="7460" width="8.375" style="261" customWidth="1"/>
    <col min="7461" max="7461" width="9.375" style="261" customWidth="1"/>
    <col min="7462" max="7462" width="1.375" style="261" customWidth="1"/>
    <col min="7463" max="7680" width="9" style="261"/>
    <col min="7681" max="7681" width="1.375" style="261" customWidth="1"/>
    <col min="7682" max="7683" width="2.625" style="261" customWidth="1"/>
    <col min="7684" max="7684" width="26.625" style="261" customWidth="1"/>
    <col min="7685" max="7699" width="7.375" style="261" customWidth="1"/>
    <col min="7700" max="7700" width="8.625" style="261" customWidth="1"/>
    <col min="7701" max="7715" width="7.625" style="261" customWidth="1"/>
    <col min="7716" max="7716" width="8.375" style="261" customWidth="1"/>
    <col min="7717" max="7717" width="9.375" style="261" customWidth="1"/>
    <col min="7718" max="7718" width="1.375" style="261" customWidth="1"/>
    <col min="7719" max="7936" width="9" style="261"/>
    <col min="7937" max="7937" width="1.375" style="261" customWidth="1"/>
    <col min="7938" max="7939" width="2.625" style="261" customWidth="1"/>
    <col min="7940" max="7940" width="26.625" style="261" customWidth="1"/>
    <col min="7941" max="7955" width="7.375" style="261" customWidth="1"/>
    <col min="7956" max="7956" width="8.625" style="261" customWidth="1"/>
    <col min="7957" max="7971" width="7.625" style="261" customWidth="1"/>
    <col min="7972" max="7972" width="8.375" style="261" customWidth="1"/>
    <col min="7973" max="7973" width="9.375" style="261" customWidth="1"/>
    <col min="7974" max="7974" width="1.375" style="261" customWidth="1"/>
    <col min="7975" max="8192" width="9" style="261"/>
    <col min="8193" max="8193" width="1.375" style="261" customWidth="1"/>
    <col min="8194" max="8195" width="2.625" style="261" customWidth="1"/>
    <col min="8196" max="8196" width="26.625" style="261" customWidth="1"/>
    <col min="8197" max="8211" width="7.375" style="261" customWidth="1"/>
    <col min="8212" max="8212" width="8.625" style="261" customWidth="1"/>
    <col min="8213" max="8227" width="7.625" style="261" customWidth="1"/>
    <col min="8228" max="8228" width="8.375" style="261" customWidth="1"/>
    <col min="8229" max="8229" width="9.375" style="261" customWidth="1"/>
    <col min="8230" max="8230" width="1.375" style="261" customWidth="1"/>
    <col min="8231" max="8448" width="9" style="261"/>
    <col min="8449" max="8449" width="1.375" style="261" customWidth="1"/>
    <col min="8450" max="8451" width="2.625" style="261" customWidth="1"/>
    <col min="8452" max="8452" width="26.625" style="261" customWidth="1"/>
    <col min="8453" max="8467" width="7.375" style="261" customWidth="1"/>
    <col min="8468" max="8468" width="8.625" style="261" customWidth="1"/>
    <col min="8469" max="8483" width="7.625" style="261" customWidth="1"/>
    <col min="8484" max="8484" width="8.375" style="261" customWidth="1"/>
    <col min="8485" max="8485" width="9.375" style="261" customWidth="1"/>
    <col min="8486" max="8486" width="1.375" style="261" customWidth="1"/>
    <col min="8487" max="8704" width="9" style="261"/>
    <col min="8705" max="8705" width="1.375" style="261" customWidth="1"/>
    <col min="8706" max="8707" width="2.625" style="261" customWidth="1"/>
    <col min="8708" max="8708" width="26.625" style="261" customWidth="1"/>
    <col min="8709" max="8723" width="7.375" style="261" customWidth="1"/>
    <col min="8724" max="8724" width="8.625" style="261" customWidth="1"/>
    <col min="8725" max="8739" width="7.625" style="261" customWidth="1"/>
    <col min="8740" max="8740" width="8.375" style="261" customWidth="1"/>
    <col min="8741" max="8741" width="9.375" style="261" customWidth="1"/>
    <col min="8742" max="8742" width="1.375" style="261" customWidth="1"/>
    <col min="8743" max="8960" width="9" style="261"/>
    <col min="8961" max="8961" width="1.375" style="261" customWidth="1"/>
    <col min="8962" max="8963" width="2.625" style="261" customWidth="1"/>
    <col min="8964" max="8964" width="26.625" style="261" customWidth="1"/>
    <col min="8965" max="8979" width="7.375" style="261" customWidth="1"/>
    <col min="8980" max="8980" width="8.625" style="261" customWidth="1"/>
    <col min="8981" max="8995" width="7.625" style="261" customWidth="1"/>
    <col min="8996" max="8996" width="8.375" style="261" customWidth="1"/>
    <col min="8997" max="8997" width="9.375" style="261" customWidth="1"/>
    <col min="8998" max="8998" width="1.375" style="261" customWidth="1"/>
    <col min="8999" max="9216" width="9" style="261"/>
    <col min="9217" max="9217" width="1.375" style="261" customWidth="1"/>
    <col min="9218" max="9219" width="2.625" style="261" customWidth="1"/>
    <col min="9220" max="9220" width="26.625" style="261" customWidth="1"/>
    <col min="9221" max="9235" width="7.375" style="261" customWidth="1"/>
    <col min="9236" max="9236" width="8.625" style="261" customWidth="1"/>
    <col min="9237" max="9251" width="7.625" style="261" customWidth="1"/>
    <col min="9252" max="9252" width="8.375" style="261" customWidth="1"/>
    <col min="9253" max="9253" width="9.375" style="261" customWidth="1"/>
    <col min="9254" max="9254" width="1.375" style="261" customWidth="1"/>
    <col min="9255" max="9472" width="9" style="261"/>
    <col min="9473" max="9473" width="1.375" style="261" customWidth="1"/>
    <col min="9474" max="9475" width="2.625" style="261" customWidth="1"/>
    <col min="9476" max="9476" width="26.625" style="261" customWidth="1"/>
    <col min="9477" max="9491" width="7.375" style="261" customWidth="1"/>
    <col min="9492" max="9492" width="8.625" style="261" customWidth="1"/>
    <col min="9493" max="9507" width="7.625" style="261" customWidth="1"/>
    <col min="9508" max="9508" width="8.375" style="261" customWidth="1"/>
    <col min="9509" max="9509" width="9.375" style="261" customWidth="1"/>
    <col min="9510" max="9510" width="1.375" style="261" customWidth="1"/>
    <col min="9511" max="9728" width="9" style="261"/>
    <col min="9729" max="9729" width="1.375" style="261" customWidth="1"/>
    <col min="9730" max="9731" width="2.625" style="261" customWidth="1"/>
    <col min="9732" max="9732" width="26.625" style="261" customWidth="1"/>
    <col min="9733" max="9747" width="7.375" style="261" customWidth="1"/>
    <col min="9748" max="9748" width="8.625" style="261" customWidth="1"/>
    <col min="9749" max="9763" width="7.625" style="261" customWidth="1"/>
    <col min="9764" max="9764" width="8.375" style="261" customWidth="1"/>
    <col min="9765" max="9765" width="9.375" style="261" customWidth="1"/>
    <col min="9766" max="9766" width="1.375" style="261" customWidth="1"/>
    <col min="9767" max="9984" width="9" style="261"/>
    <col min="9985" max="9985" width="1.375" style="261" customWidth="1"/>
    <col min="9986" max="9987" width="2.625" style="261" customWidth="1"/>
    <col min="9988" max="9988" width="26.625" style="261" customWidth="1"/>
    <col min="9989" max="10003" width="7.375" style="261" customWidth="1"/>
    <col min="10004" max="10004" width="8.625" style="261" customWidth="1"/>
    <col min="10005" max="10019" width="7.625" style="261" customWidth="1"/>
    <col min="10020" max="10020" width="8.375" style="261" customWidth="1"/>
    <col min="10021" max="10021" width="9.375" style="261" customWidth="1"/>
    <col min="10022" max="10022" width="1.375" style="261" customWidth="1"/>
    <col min="10023" max="10240" width="9" style="261"/>
    <col min="10241" max="10241" width="1.375" style="261" customWidth="1"/>
    <col min="10242" max="10243" width="2.625" style="261" customWidth="1"/>
    <col min="10244" max="10244" width="26.625" style="261" customWidth="1"/>
    <col min="10245" max="10259" width="7.375" style="261" customWidth="1"/>
    <col min="10260" max="10260" width="8.625" style="261" customWidth="1"/>
    <col min="10261" max="10275" width="7.625" style="261" customWidth="1"/>
    <col min="10276" max="10276" width="8.375" style="261" customWidth="1"/>
    <col min="10277" max="10277" width="9.375" style="261" customWidth="1"/>
    <col min="10278" max="10278" width="1.375" style="261" customWidth="1"/>
    <col min="10279" max="10496" width="9" style="261"/>
    <col min="10497" max="10497" width="1.375" style="261" customWidth="1"/>
    <col min="10498" max="10499" width="2.625" style="261" customWidth="1"/>
    <col min="10500" max="10500" width="26.625" style="261" customWidth="1"/>
    <col min="10501" max="10515" width="7.375" style="261" customWidth="1"/>
    <col min="10516" max="10516" width="8.625" style="261" customWidth="1"/>
    <col min="10517" max="10531" width="7.625" style="261" customWidth="1"/>
    <col min="10532" max="10532" width="8.375" style="261" customWidth="1"/>
    <col min="10533" max="10533" width="9.375" style="261" customWidth="1"/>
    <col min="10534" max="10534" width="1.375" style="261" customWidth="1"/>
    <col min="10535" max="10752" width="9" style="261"/>
    <col min="10753" max="10753" width="1.375" style="261" customWidth="1"/>
    <col min="10754" max="10755" width="2.625" style="261" customWidth="1"/>
    <col min="10756" max="10756" width="26.625" style="261" customWidth="1"/>
    <col min="10757" max="10771" width="7.375" style="261" customWidth="1"/>
    <col min="10772" max="10772" width="8.625" style="261" customWidth="1"/>
    <col min="10773" max="10787" width="7.625" style="261" customWidth="1"/>
    <col min="10788" max="10788" width="8.375" style="261" customWidth="1"/>
    <col min="10789" max="10789" width="9.375" style="261" customWidth="1"/>
    <col min="10790" max="10790" width="1.375" style="261" customWidth="1"/>
    <col min="10791" max="11008" width="9" style="261"/>
    <col min="11009" max="11009" width="1.375" style="261" customWidth="1"/>
    <col min="11010" max="11011" width="2.625" style="261" customWidth="1"/>
    <col min="11012" max="11012" width="26.625" style="261" customWidth="1"/>
    <col min="11013" max="11027" width="7.375" style="261" customWidth="1"/>
    <col min="11028" max="11028" width="8.625" style="261" customWidth="1"/>
    <col min="11029" max="11043" width="7.625" style="261" customWidth="1"/>
    <col min="11044" max="11044" width="8.375" style="261" customWidth="1"/>
    <col min="11045" max="11045" width="9.375" style="261" customWidth="1"/>
    <col min="11046" max="11046" width="1.375" style="261" customWidth="1"/>
    <col min="11047" max="11264" width="9" style="261"/>
    <col min="11265" max="11265" width="1.375" style="261" customWidth="1"/>
    <col min="11266" max="11267" width="2.625" style="261" customWidth="1"/>
    <col min="11268" max="11268" width="26.625" style="261" customWidth="1"/>
    <col min="11269" max="11283" width="7.375" style="261" customWidth="1"/>
    <col min="11284" max="11284" width="8.625" style="261" customWidth="1"/>
    <col min="11285" max="11299" width="7.625" style="261" customWidth="1"/>
    <col min="11300" max="11300" width="8.375" style="261" customWidth="1"/>
    <col min="11301" max="11301" width="9.375" style="261" customWidth="1"/>
    <col min="11302" max="11302" width="1.375" style="261" customWidth="1"/>
    <col min="11303" max="11520" width="9" style="261"/>
    <col min="11521" max="11521" width="1.375" style="261" customWidth="1"/>
    <col min="11522" max="11523" width="2.625" style="261" customWidth="1"/>
    <col min="11524" max="11524" width="26.625" style="261" customWidth="1"/>
    <col min="11525" max="11539" width="7.375" style="261" customWidth="1"/>
    <col min="11540" max="11540" width="8.625" style="261" customWidth="1"/>
    <col min="11541" max="11555" width="7.625" style="261" customWidth="1"/>
    <col min="11556" max="11556" width="8.375" style="261" customWidth="1"/>
    <col min="11557" max="11557" width="9.375" style="261" customWidth="1"/>
    <col min="11558" max="11558" width="1.375" style="261" customWidth="1"/>
    <col min="11559" max="11776" width="9" style="261"/>
    <col min="11777" max="11777" width="1.375" style="261" customWidth="1"/>
    <col min="11778" max="11779" width="2.625" style="261" customWidth="1"/>
    <col min="11780" max="11780" width="26.625" style="261" customWidth="1"/>
    <col min="11781" max="11795" width="7.375" style="261" customWidth="1"/>
    <col min="11796" max="11796" width="8.625" style="261" customWidth="1"/>
    <col min="11797" max="11811" width="7.625" style="261" customWidth="1"/>
    <col min="11812" max="11812" width="8.375" style="261" customWidth="1"/>
    <col min="11813" max="11813" width="9.375" style="261" customWidth="1"/>
    <col min="11814" max="11814" width="1.375" style="261" customWidth="1"/>
    <col min="11815" max="12032" width="9" style="261"/>
    <col min="12033" max="12033" width="1.375" style="261" customWidth="1"/>
    <col min="12034" max="12035" width="2.625" style="261" customWidth="1"/>
    <col min="12036" max="12036" width="26.625" style="261" customWidth="1"/>
    <col min="12037" max="12051" width="7.375" style="261" customWidth="1"/>
    <col min="12052" max="12052" width="8.625" style="261" customWidth="1"/>
    <col min="12053" max="12067" width="7.625" style="261" customWidth="1"/>
    <col min="12068" max="12068" width="8.375" style="261" customWidth="1"/>
    <col min="12069" max="12069" width="9.375" style="261" customWidth="1"/>
    <col min="12070" max="12070" width="1.375" style="261" customWidth="1"/>
    <col min="12071" max="12288" width="9" style="261"/>
    <col min="12289" max="12289" width="1.375" style="261" customWidth="1"/>
    <col min="12290" max="12291" width="2.625" style="261" customWidth="1"/>
    <col min="12292" max="12292" width="26.625" style="261" customWidth="1"/>
    <col min="12293" max="12307" width="7.375" style="261" customWidth="1"/>
    <col min="12308" max="12308" width="8.625" style="261" customWidth="1"/>
    <col min="12309" max="12323" width="7.625" style="261" customWidth="1"/>
    <col min="12324" max="12324" width="8.375" style="261" customWidth="1"/>
    <col min="12325" max="12325" width="9.375" style="261" customWidth="1"/>
    <col min="12326" max="12326" width="1.375" style="261" customWidth="1"/>
    <col min="12327" max="12544" width="9" style="261"/>
    <col min="12545" max="12545" width="1.375" style="261" customWidth="1"/>
    <col min="12546" max="12547" width="2.625" style="261" customWidth="1"/>
    <col min="12548" max="12548" width="26.625" style="261" customWidth="1"/>
    <col min="12549" max="12563" width="7.375" style="261" customWidth="1"/>
    <col min="12564" max="12564" width="8.625" style="261" customWidth="1"/>
    <col min="12565" max="12579" width="7.625" style="261" customWidth="1"/>
    <col min="12580" max="12580" width="8.375" style="261" customWidth="1"/>
    <col min="12581" max="12581" width="9.375" style="261" customWidth="1"/>
    <col min="12582" max="12582" width="1.375" style="261" customWidth="1"/>
    <col min="12583" max="12800" width="9" style="261"/>
    <col min="12801" max="12801" width="1.375" style="261" customWidth="1"/>
    <col min="12802" max="12803" width="2.625" style="261" customWidth="1"/>
    <col min="12804" max="12804" width="26.625" style="261" customWidth="1"/>
    <col min="12805" max="12819" width="7.375" style="261" customWidth="1"/>
    <col min="12820" max="12820" width="8.625" style="261" customWidth="1"/>
    <col min="12821" max="12835" width="7.625" style="261" customWidth="1"/>
    <col min="12836" max="12836" width="8.375" style="261" customWidth="1"/>
    <col min="12837" max="12837" width="9.375" style="261" customWidth="1"/>
    <col min="12838" max="12838" width="1.375" style="261" customWidth="1"/>
    <col min="12839" max="13056" width="9" style="261"/>
    <col min="13057" max="13057" width="1.375" style="261" customWidth="1"/>
    <col min="13058" max="13059" width="2.625" style="261" customWidth="1"/>
    <col min="13060" max="13060" width="26.625" style="261" customWidth="1"/>
    <col min="13061" max="13075" width="7.375" style="261" customWidth="1"/>
    <col min="13076" max="13076" width="8.625" style="261" customWidth="1"/>
    <col min="13077" max="13091" width="7.625" style="261" customWidth="1"/>
    <col min="13092" max="13092" width="8.375" style="261" customWidth="1"/>
    <col min="13093" max="13093" width="9.375" style="261" customWidth="1"/>
    <col min="13094" max="13094" width="1.375" style="261" customWidth="1"/>
    <col min="13095" max="13312" width="9" style="261"/>
    <col min="13313" max="13313" width="1.375" style="261" customWidth="1"/>
    <col min="13314" max="13315" width="2.625" style="261" customWidth="1"/>
    <col min="13316" max="13316" width="26.625" style="261" customWidth="1"/>
    <col min="13317" max="13331" width="7.375" style="261" customWidth="1"/>
    <col min="13332" max="13332" width="8.625" style="261" customWidth="1"/>
    <col min="13333" max="13347" width="7.625" style="261" customWidth="1"/>
    <col min="13348" max="13348" width="8.375" style="261" customWidth="1"/>
    <col min="13349" max="13349" width="9.375" style="261" customWidth="1"/>
    <col min="13350" max="13350" width="1.375" style="261" customWidth="1"/>
    <col min="13351" max="13568" width="9" style="261"/>
    <col min="13569" max="13569" width="1.375" style="261" customWidth="1"/>
    <col min="13570" max="13571" width="2.625" style="261" customWidth="1"/>
    <col min="13572" max="13572" width="26.625" style="261" customWidth="1"/>
    <col min="13573" max="13587" width="7.375" style="261" customWidth="1"/>
    <col min="13588" max="13588" width="8.625" style="261" customWidth="1"/>
    <col min="13589" max="13603" width="7.625" style="261" customWidth="1"/>
    <col min="13604" max="13604" width="8.375" style="261" customWidth="1"/>
    <col min="13605" max="13605" width="9.375" style="261" customWidth="1"/>
    <col min="13606" max="13606" width="1.375" style="261" customWidth="1"/>
    <col min="13607" max="13824" width="9" style="261"/>
    <col min="13825" max="13825" width="1.375" style="261" customWidth="1"/>
    <col min="13826" max="13827" width="2.625" style="261" customWidth="1"/>
    <col min="13828" max="13828" width="26.625" style="261" customWidth="1"/>
    <col min="13829" max="13843" width="7.375" style="261" customWidth="1"/>
    <col min="13844" max="13844" width="8.625" style="261" customWidth="1"/>
    <col min="13845" max="13859" width="7.625" style="261" customWidth="1"/>
    <col min="13860" max="13860" width="8.375" style="261" customWidth="1"/>
    <col min="13861" max="13861" width="9.375" style="261" customWidth="1"/>
    <col min="13862" max="13862" width="1.375" style="261" customWidth="1"/>
    <col min="13863" max="14080" width="9" style="261"/>
    <col min="14081" max="14081" width="1.375" style="261" customWidth="1"/>
    <col min="14082" max="14083" width="2.625" style="261" customWidth="1"/>
    <col min="14084" max="14084" width="26.625" style="261" customWidth="1"/>
    <col min="14085" max="14099" width="7.375" style="261" customWidth="1"/>
    <col min="14100" max="14100" width="8.625" style="261" customWidth="1"/>
    <col min="14101" max="14115" width="7.625" style="261" customWidth="1"/>
    <col min="14116" max="14116" width="8.375" style="261" customWidth="1"/>
    <col min="14117" max="14117" width="9.375" style="261" customWidth="1"/>
    <col min="14118" max="14118" width="1.375" style="261" customWidth="1"/>
    <col min="14119" max="14336" width="9" style="261"/>
    <col min="14337" max="14337" width="1.375" style="261" customWidth="1"/>
    <col min="14338" max="14339" width="2.625" style="261" customWidth="1"/>
    <col min="14340" max="14340" width="26.625" style="261" customWidth="1"/>
    <col min="14341" max="14355" width="7.375" style="261" customWidth="1"/>
    <col min="14356" max="14356" width="8.625" style="261" customWidth="1"/>
    <col min="14357" max="14371" width="7.625" style="261" customWidth="1"/>
    <col min="14372" max="14372" width="8.375" style="261" customWidth="1"/>
    <col min="14373" max="14373" width="9.375" style="261" customWidth="1"/>
    <col min="14374" max="14374" width="1.375" style="261" customWidth="1"/>
    <col min="14375" max="14592" width="9" style="261"/>
    <col min="14593" max="14593" width="1.375" style="261" customWidth="1"/>
    <col min="14594" max="14595" width="2.625" style="261" customWidth="1"/>
    <col min="14596" max="14596" width="26.625" style="261" customWidth="1"/>
    <col min="14597" max="14611" width="7.375" style="261" customWidth="1"/>
    <col min="14612" max="14612" width="8.625" style="261" customWidth="1"/>
    <col min="14613" max="14627" width="7.625" style="261" customWidth="1"/>
    <col min="14628" max="14628" width="8.375" style="261" customWidth="1"/>
    <col min="14629" max="14629" width="9.375" style="261" customWidth="1"/>
    <col min="14630" max="14630" width="1.375" style="261" customWidth="1"/>
    <col min="14631" max="14848" width="9" style="261"/>
    <col min="14849" max="14849" width="1.375" style="261" customWidth="1"/>
    <col min="14850" max="14851" width="2.625" style="261" customWidth="1"/>
    <col min="14852" max="14852" width="26.625" style="261" customWidth="1"/>
    <col min="14853" max="14867" width="7.375" style="261" customWidth="1"/>
    <col min="14868" max="14868" width="8.625" style="261" customWidth="1"/>
    <col min="14869" max="14883" width="7.625" style="261" customWidth="1"/>
    <col min="14884" max="14884" width="8.375" style="261" customWidth="1"/>
    <col min="14885" max="14885" width="9.375" style="261" customWidth="1"/>
    <col min="14886" max="14886" width="1.375" style="261" customWidth="1"/>
    <col min="14887" max="15104" width="9" style="261"/>
    <col min="15105" max="15105" width="1.375" style="261" customWidth="1"/>
    <col min="15106" max="15107" width="2.625" style="261" customWidth="1"/>
    <col min="15108" max="15108" width="26.625" style="261" customWidth="1"/>
    <col min="15109" max="15123" width="7.375" style="261" customWidth="1"/>
    <col min="15124" max="15124" width="8.625" style="261" customWidth="1"/>
    <col min="15125" max="15139" width="7.625" style="261" customWidth="1"/>
    <col min="15140" max="15140" width="8.375" style="261" customWidth="1"/>
    <col min="15141" max="15141" width="9.375" style="261" customWidth="1"/>
    <col min="15142" max="15142" width="1.375" style="261" customWidth="1"/>
    <col min="15143" max="15360" width="9" style="261"/>
    <col min="15361" max="15361" width="1.375" style="261" customWidth="1"/>
    <col min="15362" max="15363" width="2.625" style="261" customWidth="1"/>
    <col min="15364" max="15364" width="26.625" style="261" customWidth="1"/>
    <col min="15365" max="15379" width="7.375" style="261" customWidth="1"/>
    <col min="15380" max="15380" width="8.625" style="261" customWidth="1"/>
    <col min="15381" max="15395" width="7.625" style="261" customWidth="1"/>
    <col min="15396" max="15396" width="8.375" style="261" customWidth="1"/>
    <col min="15397" max="15397" width="9.375" style="261" customWidth="1"/>
    <col min="15398" max="15398" width="1.375" style="261" customWidth="1"/>
    <col min="15399" max="15616" width="9" style="261"/>
    <col min="15617" max="15617" width="1.375" style="261" customWidth="1"/>
    <col min="15618" max="15619" width="2.625" style="261" customWidth="1"/>
    <col min="15620" max="15620" width="26.625" style="261" customWidth="1"/>
    <col min="15621" max="15635" width="7.375" style="261" customWidth="1"/>
    <col min="15636" max="15636" width="8.625" style="261" customWidth="1"/>
    <col min="15637" max="15651" width="7.625" style="261" customWidth="1"/>
    <col min="15652" max="15652" width="8.375" style="261" customWidth="1"/>
    <col min="15653" max="15653" width="9.375" style="261" customWidth="1"/>
    <col min="15654" max="15654" width="1.375" style="261" customWidth="1"/>
    <col min="15655" max="15872" width="9" style="261"/>
    <col min="15873" max="15873" width="1.375" style="261" customWidth="1"/>
    <col min="15874" max="15875" width="2.625" style="261" customWidth="1"/>
    <col min="15876" max="15876" width="26.625" style="261" customWidth="1"/>
    <col min="15877" max="15891" width="7.375" style="261" customWidth="1"/>
    <col min="15892" max="15892" width="8.625" style="261" customWidth="1"/>
    <col min="15893" max="15907" width="7.625" style="261" customWidth="1"/>
    <col min="15908" max="15908" width="8.375" style="261" customWidth="1"/>
    <col min="15909" max="15909" width="9.375" style="261" customWidth="1"/>
    <col min="15910" max="15910" width="1.375" style="261" customWidth="1"/>
    <col min="15911" max="16128" width="9" style="261"/>
    <col min="16129" max="16129" width="1.375" style="261" customWidth="1"/>
    <col min="16130" max="16131" width="2.625" style="261" customWidth="1"/>
    <col min="16132" max="16132" width="26.625" style="261" customWidth="1"/>
    <col min="16133" max="16147" width="7.375" style="261" customWidth="1"/>
    <col min="16148" max="16148" width="8.625" style="261" customWidth="1"/>
    <col min="16149" max="16163" width="7.625" style="261" customWidth="1"/>
    <col min="16164" max="16164" width="8.375" style="261" customWidth="1"/>
    <col min="16165" max="16165" width="9.375" style="261" customWidth="1"/>
    <col min="16166" max="16166" width="1.375" style="261" customWidth="1"/>
    <col min="16167" max="16384" width="9" style="261"/>
  </cols>
  <sheetData>
    <row r="1" spans="2:38" ht="13.5">
      <c r="AH1" s="708" t="s">
        <v>771</v>
      </c>
      <c r="AI1" s="696"/>
      <c r="AJ1" s="696"/>
      <c r="AK1" s="696"/>
    </row>
    <row r="2" spans="2:38" ht="13.5">
      <c r="B2" s="627" t="s">
        <v>202</v>
      </c>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363"/>
    </row>
    <row r="3" spans="2:38" s="88" customFormat="1" ht="19.5" hidden="1">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row>
    <row r="4" spans="2:38">
      <c r="AK4" s="363" t="s">
        <v>203</v>
      </c>
      <c r="AL4" s="363"/>
    </row>
    <row r="5" spans="2:38" s="371" customFormat="1">
      <c r="B5" s="364"/>
      <c r="C5" s="365"/>
      <c r="D5" s="366" t="s">
        <v>204</v>
      </c>
      <c r="E5" s="367">
        <v>12</v>
      </c>
      <c r="F5" s="367">
        <f t="shared" ref="F5:AI5" si="0">E5+1</f>
        <v>13</v>
      </c>
      <c r="G5" s="367">
        <f t="shared" si="0"/>
        <v>14</v>
      </c>
      <c r="H5" s="367">
        <f t="shared" si="0"/>
        <v>15</v>
      </c>
      <c r="I5" s="367">
        <f t="shared" si="0"/>
        <v>16</v>
      </c>
      <c r="J5" s="367">
        <f t="shared" si="0"/>
        <v>17</v>
      </c>
      <c r="K5" s="367">
        <f t="shared" si="0"/>
        <v>18</v>
      </c>
      <c r="L5" s="367">
        <f t="shared" si="0"/>
        <v>19</v>
      </c>
      <c r="M5" s="367">
        <f t="shared" si="0"/>
        <v>20</v>
      </c>
      <c r="N5" s="367">
        <f t="shared" si="0"/>
        <v>21</v>
      </c>
      <c r="O5" s="367">
        <f>N5+1</f>
        <v>22</v>
      </c>
      <c r="P5" s="367">
        <f t="shared" si="0"/>
        <v>23</v>
      </c>
      <c r="Q5" s="367">
        <f t="shared" si="0"/>
        <v>24</v>
      </c>
      <c r="R5" s="367">
        <f t="shared" si="0"/>
        <v>25</v>
      </c>
      <c r="S5" s="367">
        <f t="shared" si="0"/>
        <v>26</v>
      </c>
      <c r="T5" s="368" t="s">
        <v>205</v>
      </c>
      <c r="U5" s="369">
        <f>S5+1</f>
        <v>27</v>
      </c>
      <c r="V5" s="369">
        <f t="shared" si="0"/>
        <v>28</v>
      </c>
      <c r="W5" s="369">
        <f t="shared" si="0"/>
        <v>29</v>
      </c>
      <c r="X5" s="369">
        <f t="shared" si="0"/>
        <v>30</v>
      </c>
      <c r="Y5" s="369">
        <f t="shared" si="0"/>
        <v>31</v>
      </c>
      <c r="Z5" s="369">
        <f>Y5+1</f>
        <v>32</v>
      </c>
      <c r="AA5" s="369">
        <f t="shared" si="0"/>
        <v>33</v>
      </c>
      <c r="AB5" s="369">
        <f t="shared" si="0"/>
        <v>34</v>
      </c>
      <c r="AC5" s="369">
        <f t="shared" si="0"/>
        <v>35</v>
      </c>
      <c r="AD5" s="369">
        <f t="shared" si="0"/>
        <v>36</v>
      </c>
      <c r="AE5" s="369">
        <f t="shared" si="0"/>
        <v>37</v>
      </c>
      <c r="AF5" s="369">
        <f t="shared" si="0"/>
        <v>38</v>
      </c>
      <c r="AG5" s="369">
        <f t="shared" si="0"/>
        <v>39</v>
      </c>
      <c r="AH5" s="369">
        <f t="shared" si="0"/>
        <v>40</v>
      </c>
      <c r="AI5" s="369">
        <f t="shared" si="0"/>
        <v>41</v>
      </c>
      <c r="AJ5" s="368" t="s">
        <v>206</v>
      </c>
      <c r="AK5" s="368"/>
      <c r="AL5" s="370"/>
    </row>
    <row r="6" spans="2:38" s="371" customFormat="1">
      <c r="B6" s="372" t="s">
        <v>207</v>
      </c>
      <c r="C6" s="373"/>
      <c r="D6" s="374"/>
      <c r="E6" s="368">
        <v>1</v>
      </c>
      <c r="F6" s="368">
        <v>2</v>
      </c>
      <c r="G6" s="368">
        <v>3</v>
      </c>
      <c r="H6" s="368">
        <v>4</v>
      </c>
      <c r="I6" s="368">
        <v>5</v>
      </c>
      <c r="J6" s="368">
        <v>6</v>
      </c>
      <c r="K6" s="368">
        <v>7</v>
      </c>
      <c r="L6" s="368">
        <v>8</v>
      </c>
      <c r="M6" s="368">
        <v>9</v>
      </c>
      <c r="N6" s="368">
        <v>10</v>
      </c>
      <c r="O6" s="368">
        <v>11</v>
      </c>
      <c r="P6" s="368">
        <v>12</v>
      </c>
      <c r="Q6" s="368">
        <v>13</v>
      </c>
      <c r="R6" s="368">
        <v>14</v>
      </c>
      <c r="S6" s="368">
        <v>15</v>
      </c>
      <c r="T6" s="375" t="s">
        <v>208</v>
      </c>
      <c r="U6" s="376">
        <v>16</v>
      </c>
      <c r="V6" s="376">
        <v>17</v>
      </c>
      <c r="W6" s="376">
        <v>18</v>
      </c>
      <c r="X6" s="376">
        <v>19</v>
      </c>
      <c r="Y6" s="376">
        <v>20</v>
      </c>
      <c r="Z6" s="376">
        <v>21</v>
      </c>
      <c r="AA6" s="376">
        <v>22</v>
      </c>
      <c r="AB6" s="376">
        <v>23</v>
      </c>
      <c r="AC6" s="376">
        <v>24</v>
      </c>
      <c r="AD6" s="376">
        <v>25</v>
      </c>
      <c r="AE6" s="376">
        <v>26</v>
      </c>
      <c r="AF6" s="376">
        <v>27</v>
      </c>
      <c r="AG6" s="376">
        <v>28</v>
      </c>
      <c r="AH6" s="376">
        <v>29</v>
      </c>
      <c r="AI6" s="376">
        <v>30</v>
      </c>
      <c r="AJ6" s="375" t="s">
        <v>208</v>
      </c>
      <c r="AK6" s="375" t="s">
        <v>209</v>
      </c>
      <c r="AL6" s="370"/>
    </row>
    <row r="7" spans="2:38" ht="13.5">
      <c r="B7" s="377"/>
      <c r="C7" s="378"/>
      <c r="D7" s="379"/>
      <c r="E7" s="380">
        <f t="shared" ref="E7:S7" si="1">+E18+E31+E36+E43+E49</f>
        <v>0</v>
      </c>
      <c r="F7" s="380">
        <f t="shared" si="1"/>
        <v>0</v>
      </c>
      <c r="G7" s="380">
        <f t="shared" si="1"/>
        <v>0</v>
      </c>
      <c r="H7" s="380">
        <f t="shared" si="1"/>
        <v>0</v>
      </c>
      <c r="I7" s="380">
        <f t="shared" si="1"/>
        <v>0</v>
      </c>
      <c r="J7" s="380">
        <f t="shared" si="1"/>
        <v>0</v>
      </c>
      <c r="K7" s="380">
        <f t="shared" si="1"/>
        <v>0</v>
      </c>
      <c r="L7" s="380">
        <f t="shared" si="1"/>
        <v>0</v>
      </c>
      <c r="M7" s="380">
        <f t="shared" si="1"/>
        <v>0</v>
      </c>
      <c r="N7" s="380">
        <f t="shared" si="1"/>
        <v>0</v>
      </c>
      <c r="O7" s="380">
        <f t="shared" si="1"/>
        <v>0</v>
      </c>
      <c r="P7" s="380">
        <f t="shared" si="1"/>
        <v>0</v>
      </c>
      <c r="Q7" s="380">
        <f t="shared" si="1"/>
        <v>0</v>
      </c>
      <c r="R7" s="380">
        <f t="shared" si="1"/>
        <v>0</v>
      </c>
      <c r="S7" s="380">
        <f t="shared" si="1"/>
        <v>0</v>
      </c>
      <c r="T7" s="380">
        <f>SUM(E7:S7)</f>
        <v>0</v>
      </c>
      <c r="U7" s="380">
        <f t="shared" ref="U7:AI7" si="2">+U18+U31+U36+U43+U49</f>
        <v>0</v>
      </c>
      <c r="V7" s="380">
        <f t="shared" si="2"/>
        <v>0</v>
      </c>
      <c r="W7" s="380">
        <f t="shared" si="2"/>
        <v>0</v>
      </c>
      <c r="X7" s="380">
        <f t="shared" si="2"/>
        <v>0</v>
      </c>
      <c r="Y7" s="380">
        <f t="shared" si="2"/>
        <v>0</v>
      </c>
      <c r="Z7" s="380">
        <f t="shared" si="2"/>
        <v>0</v>
      </c>
      <c r="AA7" s="380">
        <f t="shared" si="2"/>
        <v>0</v>
      </c>
      <c r="AB7" s="380">
        <f t="shared" si="2"/>
        <v>0</v>
      </c>
      <c r="AC7" s="380">
        <f t="shared" si="2"/>
        <v>0</v>
      </c>
      <c r="AD7" s="380">
        <f t="shared" si="2"/>
        <v>0</v>
      </c>
      <c r="AE7" s="380">
        <f t="shared" si="2"/>
        <v>0</v>
      </c>
      <c r="AF7" s="380">
        <f t="shared" si="2"/>
        <v>0</v>
      </c>
      <c r="AG7" s="380">
        <f t="shared" si="2"/>
        <v>0</v>
      </c>
      <c r="AH7" s="380">
        <f t="shared" si="2"/>
        <v>0</v>
      </c>
      <c r="AI7" s="380">
        <f t="shared" si="2"/>
        <v>0</v>
      </c>
      <c r="AJ7" s="380">
        <f>SUM(U7:AI7)</f>
        <v>0</v>
      </c>
      <c r="AK7" s="380">
        <f>+T7+AJ7</f>
        <v>0</v>
      </c>
      <c r="AL7" s="381"/>
    </row>
    <row r="8" spans="2:38" ht="13.5">
      <c r="B8" s="382"/>
      <c r="C8" s="47" t="s">
        <v>210</v>
      </c>
      <c r="D8" s="383"/>
      <c r="E8" s="384"/>
      <c r="F8" s="384"/>
      <c r="G8" s="384"/>
      <c r="H8" s="384"/>
      <c r="I8" s="384"/>
      <c r="J8" s="384"/>
      <c r="K8" s="384"/>
      <c r="L8" s="384"/>
      <c r="M8" s="384"/>
      <c r="N8" s="384"/>
      <c r="O8" s="384"/>
      <c r="P8" s="384"/>
      <c r="Q8" s="384"/>
      <c r="R8" s="384"/>
      <c r="S8" s="384"/>
      <c r="T8" s="384"/>
      <c r="U8" s="385"/>
      <c r="V8" s="385"/>
      <c r="W8" s="385"/>
      <c r="X8" s="385"/>
      <c r="Y8" s="385"/>
      <c r="Z8" s="385"/>
      <c r="AA8" s="385"/>
      <c r="AB8" s="385"/>
      <c r="AC8" s="385"/>
      <c r="AD8" s="385"/>
      <c r="AE8" s="385"/>
      <c r="AF8" s="385"/>
      <c r="AG8" s="385"/>
      <c r="AH8" s="385"/>
      <c r="AI8" s="385"/>
      <c r="AJ8" s="384"/>
      <c r="AK8" s="384"/>
      <c r="AL8" s="381"/>
    </row>
    <row r="9" spans="2:38" ht="13.5">
      <c r="B9" s="386"/>
      <c r="C9" s="386"/>
      <c r="D9" s="387" t="s">
        <v>211</v>
      </c>
      <c r="E9" s="388"/>
      <c r="F9" s="388"/>
      <c r="G9" s="388"/>
      <c r="H9" s="388"/>
      <c r="I9" s="388"/>
      <c r="J9" s="388"/>
      <c r="K9" s="388"/>
      <c r="L9" s="388"/>
      <c r="M9" s="388"/>
      <c r="N9" s="388"/>
      <c r="O9" s="388"/>
      <c r="P9" s="388"/>
      <c r="Q9" s="388"/>
      <c r="R9" s="388"/>
      <c r="S9" s="388"/>
      <c r="T9" s="389">
        <f>SUM(E9:S9)</f>
        <v>0</v>
      </c>
      <c r="U9" s="388"/>
      <c r="V9" s="388"/>
      <c r="W9" s="388"/>
      <c r="X9" s="388"/>
      <c r="Y9" s="388"/>
      <c r="Z9" s="388"/>
      <c r="AA9" s="388"/>
      <c r="AB9" s="388"/>
      <c r="AC9" s="388"/>
      <c r="AD9" s="388"/>
      <c r="AE9" s="388"/>
      <c r="AF9" s="388"/>
      <c r="AG9" s="388"/>
      <c r="AH9" s="388"/>
      <c r="AI9" s="388"/>
      <c r="AJ9" s="389">
        <f>SUM(U9:AI9)</f>
        <v>0</v>
      </c>
      <c r="AK9" s="389">
        <f>+T9+AJ9</f>
        <v>0</v>
      </c>
      <c r="AL9" s="381"/>
    </row>
    <row r="10" spans="2:38" ht="13.5">
      <c r="B10" s="386"/>
      <c r="C10" s="386"/>
      <c r="D10" s="390" t="s">
        <v>212</v>
      </c>
      <c r="E10" s="391"/>
      <c r="F10" s="391"/>
      <c r="G10" s="391"/>
      <c r="H10" s="391"/>
      <c r="I10" s="391"/>
      <c r="J10" s="391"/>
      <c r="K10" s="391"/>
      <c r="L10" s="391"/>
      <c r="M10" s="391"/>
      <c r="N10" s="391"/>
      <c r="O10" s="391"/>
      <c r="P10" s="391"/>
      <c r="Q10" s="391"/>
      <c r="R10" s="391"/>
      <c r="S10" s="391"/>
      <c r="T10" s="392">
        <f>SUM(E10:S10)</f>
        <v>0</v>
      </c>
      <c r="U10" s="391"/>
      <c r="V10" s="391"/>
      <c r="W10" s="391"/>
      <c r="X10" s="391"/>
      <c r="Y10" s="391"/>
      <c r="Z10" s="391"/>
      <c r="AA10" s="391"/>
      <c r="AB10" s="391"/>
      <c r="AC10" s="391"/>
      <c r="AD10" s="391"/>
      <c r="AE10" s="391"/>
      <c r="AF10" s="391"/>
      <c r="AG10" s="391"/>
      <c r="AH10" s="391"/>
      <c r="AI10" s="391"/>
      <c r="AJ10" s="392">
        <f>SUM(U10:AI10)</f>
        <v>0</v>
      </c>
      <c r="AK10" s="393">
        <f t="shared" ref="AK10:AK53" si="3">+T10+AJ10</f>
        <v>0</v>
      </c>
      <c r="AL10" s="381"/>
    </row>
    <row r="11" spans="2:38" ht="13.5">
      <c r="B11" s="386"/>
      <c r="C11" s="386"/>
      <c r="D11" s="390" t="s">
        <v>213</v>
      </c>
      <c r="E11" s="391"/>
      <c r="F11" s="391"/>
      <c r="G11" s="391"/>
      <c r="H11" s="391"/>
      <c r="I11" s="391"/>
      <c r="J11" s="391"/>
      <c r="K11" s="391"/>
      <c r="L11" s="391"/>
      <c r="M11" s="391"/>
      <c r="N11" s="391"/>
      <c r="O11" s="391"/>
      <c r="P11" s="391"/>
      <c r="Q11" s="391"/>
      <c r="R11" s="391"/>
      <c r="S11" s="391"/>
      <c r="T11" s="392">
        <f t="shared" ref="T11:T17" si="4">SUM(E11:S11)</f>
        <v>0</v>
      </c>
      <c r="U11" s="391"/>
      <c r="V11" s="391"/>
      <c r="W11" s="391"/>
      <c r="X11" s="391"/>
      <c r="Y11" s="391"/>
      <c r="Z11" s="391"/>
      <c r="AA11" s="391"/>
      <c r="AB11" s="391"/>
      <c r="AC11" s="391"/>
      <c r="AD11" s="391"/>
      <c r="AE11" s="391"/>
      <c r="AF11" s="391"/>
      <c r="AG11" s="391"/>
      <c r="AH11" s="391"/>
      <c r="AI11" s="391"/>
      <c r="AJ11" s="392">
        <f t="shared" ref="AJ11:AJ17" si="5">SUM(U11:AI11)</f>
        <v>0</v>
      </c>
      <c r="AK11" s="393">
        <f t="shared" si="3"/>
        <v>0</v>
      </c>
      <c r="AL11" s="381"/>
    </row>
    <row r="12" spans="2:38" ht="13.5">
      <c r="B12" s="386"/>
      <c r="C12" s="386"/>
      <c r="D12" s="390" t="s">
        <v>214</v>
      </c>
      <c r="E12" s="391"/>
      <c r="F12" s="391"/>
      <c r="G12" s="391"/>
      <c r="H12" s="391"/>
      <c r="I12" s="391"/>
      <c r="J12" s="391"/>
      <c r="K12" s="391"/>
      <c r="L12" s="391"/>
      <c r="M12" s="391"/>
      <c r="N12" s="391"/>
      <c r="O12" s="391"/>
      <c r="P12" s="391"/>
      <c r="Q12" s="391"/>
      <c r="R12" s="391"/>
      <c r="S12" s="391"/>
      <c r="T12" s="392">
        <f t="shared" si="4"/>
        <v>0</v>
      </c>
      <c r="U12" s="391"/>
      <c r="V12" s="391"/>
      <c r="W12" s="391"/>
      <c r="X12" s="391"/>
      <c r="Y12" s="391"/>
      <c r="Z12" s="391"/>
      <c r="AA12" s="391"/>
      <c r="AB12" s="391"/>
      <c r="AC12" s="391"/>
      <c r="AD12" s="391"/>
      <c r="AE12" s="391"/>
      <c r="AF12" s="391"/>
      <c r="AG12" s="391"/>
      <c r="AH12" s="391"/>
      <c r="AI12" s="391"/>
      <c r="AJ12" s="392">
        <f t="shared" si="5"/>
        <v>0</v>
      </c>
      <c r="AK12" s="393">
        <f t="shared" si="3"/>
        <v>0</v>
      </c>
      <c r="AL12" s="381"/>
    </row>
    <row r="13" spans="2:38" ht="13.5">
      <c r="B13" s="386"/>
      <c r="C13" s="386"/>
      <c r="D13" s="390" t="s">
        <v>215</v>
      </c>
      <c r="E13" s="391"/>
      <c r="F13" s="391"/>
      <c r="G13" s="391"/>
      <c r="H13" s="391"/>
      <c r="I13" s="391"/>
      <c r="J13" s="391"/>
      <c r="K13" s="391"/>
      <c r="L13" s="391"/>
      <c r="M13" s="391"/>
      <c r="N13" s="391"/>
      <c r="O13" s="391"/>
      <c r="P13" s="391"/>
      <c r="Q13" s="391"/>
      <c r="R13" s="391"/>
      <c r="S13" s="391"/>
      <c r="T13" s="392">
        <f t="shared" si="4"/>
        <v>0</v>
      </c>
      <c r="U13" s="391"/>
      <c r="V13" s="391"/>
      <c r="W13" s="391"/>
      <c r="X13" s="391"/>
      <c r="Y13" s="391"/>
      <c r="Z13" s="391"/>
      <c r="AA13" s="391"/>
      <c r="AB13" s="391"/>
      <c r="AC13" s="391"/>
      <c r="AD13" s="391"/>
      <c r="AE13" s="391"/>
      <c r="AF13" s="391"/>
      <c r="AG13" s="391"/>
      <c r="AH13" s="391"/>
      <c r="AI13" s="391"/>
      <c r="AJ13" s="392">
        <f t="shared" si="5"/>
        <v>0</v>
      </c>
      <c r="AK13" s="393">
        <f t="shared" si="3"/>
        <v>0</v>
      </c>
      <c r="AL13" s="381"/>
    </row>
    <row r="14" spans="2:38" ht="13.5">
      <c r="B14" s="386"/>
      <c r="C14" s="386"/>
      <c r="D14" s="390" t="s">
        <v>216</v>
      </c>
      <c r="E14" s="391"/>
      <c r="F14" s="391"/>
      <c r="G14" s="391"/>
      <c r="H14" s="391"/>
      <c r="I14" s="391"/>
      <c r="J14" s="391"/>
      <c r="K14" s="391"/>
      <c r="L14" s="391"/>
      <c r="M14" s="391"/>
      <c r="N14" s="391"/>
      <c r="O14" s="391"/>
      <c r="P14" s="391"/>
      <c r="Q14" s="391"/>
      <c r="R14" s="391"/>
      <c r="S14" s="391"/>
      <c r="T14" s="392">
        <f t="shared" si="4"/>
        <v>0</v>
      </c>
      <c r="U14" s="391"/>
      <c r="V14" s="391"/>
      <c r="W14" s="391"/>
      <c r="X14" s="391"/>
      <c r="Y14" s="391"/>
      <c r="Z14" s="391"/>
      <c r="AA14" s="391"/>
      <c r="AB14" s="391"/>
      <c r="AC14" s="391"/>
      <c r="AD14" s="391"/>
      <c r="AE14" s="391"/>
      <c r="AF14" s="391"/>
      <c r="AG14" s="391"/>
      <c r="AH14" s="391"/>
      <c r="AI14" s="391"/>
      <c r="AJ14" s="392">
        <f t="shared" si="5"/>
        <v>0</v>
      </c>
      <c r="AK14" s="393">
        <f t="shared" si="3"/>
        <v>0</v>
      </c>
      <c r="AL14" s="381"/>
    </row>
    <row r="15" spans="2:38" ht="13.5">
      <c r="B15" s="386"/>
      <c r="C15" s="386"/>
      <c r="D15" s="390" t="s">
        <v>217</v>
      </c>
      <c r="E15" s="391"/>
      <c r="F15" s="391"/>
      <c r="G15" s="391"/>
      <c r="H15" s="391"/>
      <c r="I15" s="391"/>
      <c r="J15" s="391"/>
      <c r="K15" s="391"/>
      <c r="L15" s="391"/>
      <c r="M15" s="391"/>
      <c r="N15" s="391"/>
      <c r="O15" s="391"/>
      <c r="P15" s="391"/>
      <c r="Q15" s="391"/>
      <c r="R15" s="391"/>
      <c r="S15" s="391"/>
      <c r="T15" s="392">
        <f t="shared" si="4"/>
        <v>0</v>
      </c>
      <c r="U15" s="391"/>
      <c r="V15" s="391"/>
      <c r="W15" s="391"/>
      <c r="X15" s="391"/>
      <c r="Y15" s="391"/>
      <c r="Z15" s="391"/>
      <c r="AA15" s="391"/>
      <c r="AB15" s="391"/>
      <c r="AC15" s="391"/>
      <c r="AD15" s="391"/>
      <c r="AE15" s="391"/>
      <c r="AF15" s="391"/>
      <c r="AG15" s="391"/>
      <c r="AH15" s="391"/>
      <c r="AI15" s="391"/>
      <c r="AJ15" s="392">
        <f t="shared" si="5"/>
        <v>0</v>
      </c>
      <c r="AK15" s="393">
        <f t="shared" si="3"/>
        <v>0</v>
      </c>
      <c r="AL15" s="381"/>
    </row>
    <row r="16" spans="2:38" ht="13.5">
      <c r="B16" s="386"/>
      <c r="C16" s="386"/>
      <c r="D16" s="390" t="s">
        <v>218</v>
      </c>
      <c r="E16" s="391"/>
      <c r="F16" s="391"/>
      <c r="G16" s="391"/>
      <c r="H16" s="391"/>
      <c r="I16" s="391"/>
      <c r="J16" s="391"/>
      <c r="K16" s="391"/>
      <c r="L16" s="391"/>
      <c r="M16" s="391"/>
      <c r="N16" s="391"/>
      <c r="O16" s="391"/>
      <c r="P16" s="391"/>
      <c r="Q16" s="391"/>
      <c r="R16" s="391"/>
      <c r="S16" s="391"/>
      <c r="T16" s="392">
        <f t="shared" si="4"/>
        <v>0</v>
      </c>
      <c r="U16" s="391"/>
      <c r="V16" s="391"/>
      <c r="W16" s="391"/>
      <c r="X16" s="391"/>
      <c r="Y16" s="391"/>
      <c r="Z16" s="391"/>
      <c r="AA16" s="391"/>
      <c r="AB16" s="391"/>
      <c r="AC16" s="391"/>
      <c r="AD16" s="391"/>
      <c r="AE16" s="391"/>
      <c r="AF16" s="391"/>
      <c r="AG16" s="391"/>
      <c r="AH16" s="391"/>
      <c r="AI16" s="391"/>
      <c r="AJ16" s="392">
        <f t="shared" si="5"/>
        <v>0</v>
      </c>
      <c r="AK16" s="393">
        <f t="shared" si="3"/>
        <v>0</v>
      </c>
      <c r="AL16" s="381"/>
    </row>
    <row r="17" spans="2:38" ht="13.5">
      <c r="B17" s="386"/>
      <c r="C17" s="386"/>
      <c r="D17" s="394" t="s">
        <v>219</v>
      </c>
      <c r="E17" s="395"/>
      <c r="F17" s="395"/>
      <c r="G17" s="395"/>
      <c r="H17" s="395"/>
      <c r="I17" s="395"/>
      <c r="J17" s="395"/>
      <c r="K17" s="395"/>
      <c r="L17" s="395"/>
      <c r="M17" s="395"/>
      <c r="N17" s="395"/>
      <c r="O17" s="395"/>
      <c r="P17" s="395"/>
      <c r="Q17" s="395"/>
      <c r="R17" s="395"/>
      <c r="S17" s="395"/>
      <c r="T17" s="392">
        <f t="shared" si="4"/>
        <v>0</v>
      </c>
      <c r="U17" s="395"/>
      <c r="V17" s="395"/>
      <c r="W17" s="395"/>
      <c r="X17" s="395"/>
      <c r="Y17" s="395"/>
      <c r="Z17" s="395"/>
      <c r="AA17" s="395"/>
      <c r="AB17" s="395"/>
      <c r="AC17" s="395"/>
      <c r="AD17" s="395"/>
      <c r="AE17" s="395"/>
      <c r="AF17" s="395"/>
      <c r="AG17" s="395"/>
      <c r="AH17" s="395"/>
      <c r="AI17" s="395"/>
      <c r="AJ17" s="392">
        <f t="shared" si="5"/>
        <v>0</v>
      </c>
      <c r="AK17" s="393">
        <f t="shared" si="3"/>
        <v>0</v>
      </c>
      <c r="AL17" s="381"/>
    </row>
    <row r="18" spans="2:38" ht="13.5">
      <c r="B18" s="386"/>
      <c r="C18" s="396"/>
      <c r="D18" s="397" t="s">
        <v>220</v>
      </c>
      <c r="E18" s="398">
        <f>SUM(E9:E17)</f>
        <v>0</v>
      </c>
      <c r="F18" s="398">
        <f t="shared" ref="F18:AJ18" si="6">SUM(F9:F17)</f>
        <v>0</v>
      </c>
      <c r="G18" s="398">
        <f t="shared" si="6"/>
        <v>0</v>
      </c>
      <c r="H18" s="398">
        <f t="shared" si="6"/>
        <v>0</v>
      </c>
      <c r="I18" s="398">
        <f t="shared" si="6"/>
        <v>0</v>
      </c>
      <c r="J18" s="398">
        <f t="shared" si="6"/>
        <v>0</v>
      </c>
      <c r="K18" s="398">
        <f>SUM(K9:K17)</f>
        <v>0</v>
      </c>
      <c r="L18" s="398">
        <f t="shared" si="6"/>
        <v>0</v>
      </c>
      <c r="M18" s="398">
        <f t="shared" si="6"/>
        <v>0</v>
      </c>
      <c r="N18" s="398">
        <f t="shared" si="6"/>
        <v>0</v>
      </c>
      <c r="O18" s="398">
        <f t="shared" si="6"/>
        <v>0</v>
      </c>
      <c r="P18" s="398">
        <f t="shared" si="6"/>
        <v>0</v>
      </c>
      <c r="Q18" s="398">
        <f t="shared" si="6"/>
        <v>0</v>
      </c>
      <c r="R18" s="398">
        <f t="shared" si="6"/>
        <v>0</v>
      </c>
      <c r="S18" s="398">
        <f t="shared" si="6"/>
        <v>0</v>
      </c>
      <c r="T18" s="398">
        <f t="shared" si="6"/>
        <v>0</v>
      </c>
      <c r="U18" s="398">
        <f t="shared" si="6"/>
        <v>0</v>
      </c>
      <c r="V18" s="398">
        <f t="shared" si="6"/>
        <v>0</v>
      </c>
      <c r="W18" s="398">
        <f t="shared" si="6"/>
        <v>0</v>
      </c>
      <c r="X18" s="398">
        <f t="shared" si="6"/>
        <v>0</v>
      </c>
      <c r="Y18" s="398">
        <f t="shared" si="6"/>
        <v>0</v>
      </c>
      <c r="Z18" s="398">
        <f t="shared" si="6"/>
        <v>0</v>
      </c>
      <c r="AA18" s="398">
        <f t="shared" si="6"/>
        <v>0</v>
      </c>
      <c r="AB18" s="398">
        <f t="shared" si="6"/>
        <v>0</v>
      </c>
      <c r="AC18" s="398">
        <f t="shared" si="6"/>
        <v>0</v>
      </c>
      <c r="AD18" s="398">
        <f t="shared" si="6"/>
        <v>0</v>
      </c>
      <c r="AE18" s="398">
        <f t="shared" si="6"/>
        <v>0</v>
      </c>
      <c r="AF18" s="398">
        <f t="shared" si="6"/>
        <v>0</v>
      </c>
      <c r="AG18" s="398">
        <f t="shared" si="6"/>
        <v>0</v>
      </c>
      <c r="AH18" s="398">
        <f t="shared" si="6"/>
        <v>0</v>
      </c>
      <c r="AI18" s="398">
        <f t="shared" si="6"/>
        <v>0</v>
      </c>
      <c r="AJ18" s="398">
        <f t="shared" si="6"/>
        <v>0</v>
      </c>
      <c r="AK18" s="399">
        <f t="shared" si="3"/>
        <v>0</v>
      </c>
      <c r="AL18" s="381"/>
    </row>
    <row r="19" spans="2:38" ht="13.5">
      <c r="B19" s="382"/>
      <c r="C19" s="47" t="s">
        <v>221</v>
      </c>
      <c r="D19" s="383"/>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8"/>
      <c r="AL19" s="381"/>
    </row>
    <row r="20" spans="2:38" ht="13.5">
      <c r="B20" s="386"/>
      <c r="C20" s="386"/>
      <c r="D20" s="428" t="s">
        <v>222</v>
      </c>
      <c r="E20" s="388"/>
      <c r="F20" s="388"/>
      <c r="G20" s="388"/>
      <c r="H20" s="388"/>
      <c r="I20" s="388"/>
      <c r="J20" s="388"/>
      <c r="K20" s="388"/>
      <c r="L20" s="388"/>
      <c r="M20" s="388"/>
      <c r="N20" s="388"/>
      <c r="O20" s="388"/>
      <c r="P20" s="388"/>
      <c r="Q20" s="388"/>
      <c r="R20" s="388"/>
      <c r="S20" s="388"/>
      <c r="T20" s="389">
        <f>SUM(E20:S20)</f>
        <v>0</v>
      </c>
      <c r="U20" s="388"/>
      <c r="V20" s="388"/>
      <c r="W20" s="388"/>
      <c r="X20" s="388"/>
      <c r="Y20" s="388"/>
      <c r="Z20" s="388"/>
      <c r="AA20" s="388"/>
      <c r="AB20" s="388"/>
      <c r="AC20" s="388"/>
      <c r="AD20" s="388"/>
      <c r="AE20" s="388"/>
      <c r="AF20" s="388"/>
      <c r="AG20" s="388"/>
      <c r="AH20" s="388"/>
      <c r="AI20" s="388"/>
      <c r="AJ20" s="389">
        <f>SUM(U20:AI20)</f>
        <v>0</v>
      </c>
      <c r="AK20" s="389">
        <f t="shared" si="3"/>
        <v>0</v>
      </c>
      <c r="AL20" s="381"/>
    </row>
    <row r="21" spans="2:38" ht="13.5">
      <c r="B21" s="386"/>
      <c r="C21" s="386"/>
      <c r="D21" s="429" t="s">
        <v>223</v>
      </c>
      <c r="E21" s="391"/>
      <c r="F21" s="391"/>
      <c r="G21" s="391"/>
      <c r="H21" s="391"/>
      <c r="I21" s="391"/>
      <c r="J21" s="391"/>
      <c r="K21" s="391"/>
      <c r="L21" s="391"/>
      <c r="M21" s="391"/>
      <c r="N21" s="391"/>
      <c r="O21" s="391"/>
      <c r="P21" s="391"/>
      <c r="Q21" s="391"/>
      <c r="R21" s="391"/>
      <c r="S21" s="391"/>
      <c r="T21" s="392">
        <f t="shared" ref="T21:T30" si="7">SUM(E21:S21)</f>
        <v>0</v>
      </c>
      <c r="U21" s="391"/>
      <c r="V21" s="391"/>
      <c r="W21" s="391"/>
      <c r="X21" s="391"/>
      <c r="Y21" s="391"/>
      <c r="Z21" s="391"/>
      <c r="AA21" s="391"/>
      <c r="AB21" s="391"/>
      <c r="AC21" s="391"/>
      <c r="AD21" s="391"/>
      <c r="AE21" s="391"/>
      <c r="AF21" s="391"/>
      <c r="AG21" s="391"/>
      <c r="AH21" s="391"/>
      <c r="AI21" s="391"/>
      <c r="AJ21" s="392">
        <f t="shared" ref="AJ21:AJ30" si="8">SUM(U21:AI21)</f>
        <v>0</v>
      </c>
      <c r="AK21" s="393">
        <f t="shared" si="3"/>
        <v>0</v>
      </c>
      <c r="AL21" s="381"/>
    </row>
    <row r="22" spans="2:38" ht="25.5">
      <c r="B22" s="386"/>
      <c r="C22" s="386"/>
      <c r="D22" s="429" t="s">
        <v>224</v>
      </c>
      <c r="E22" s="391"/>
      <c r="F22" s="391"/>
      <c r="G22" s="391"/>
      <c r="H22" s="391"/>
      <c r="I22" s="391"/>
      <c r="J22" s="391"/>
      <c r="K22" s="391"/>
      <c r="L22" s="391"/>
      <c r="M22" s="391"/>
      <c r="N22" s="391"/>
      <c r="O22" s="391"/>
      <c r="P22" s="391"/>
      <c r="Q22" s="391"/>
      <c r="R22" s="391"/>
      <c r="S22" s="391"/>
      <c r="T22" s="392">
        <f t="shared" si="7"/>
        <v>0</v>
      </c>
      <c r="U22" s="391"/>
      <c r="V22" s="391"/>
      <c r="W22" s="391"/>
      <c r="X22" s="391"/>
      <c r="Y22" s="391"/>
      <c r="Z22" s="391"/>
      <c r="AA22" s="391"/>
      <c r="AB22" s="391"/>
      <c r="AC22" s="391"/>
      <c r="AD22" s="391"/>
      <c r="AE22" s="391"/>
      <c r="AF22" s="391"/>
      <c r="AG22" s="391"/>
      <c r="AH22" s="391"/>
      <c r="AI22" s="391"/>
      <c r="AJ22" s="392">
        <f t="shared" si="8"/>
        <v>0</v>
      </c>
      <c r="AK22" s="393">
        <f t="shared" si="3"/>
        <v>0</v>
      </c>
      <c r="AL22" s="381"/>
    </row>
    <row r="23" spans="2:38" ht="13.5">
      <c r="B23" s="386"/>
      <c r="C23" s="386"/>
      <c r="D23" s="429" t="s">
        <v>225</v>
      </c>
      <c r="E23" s="391"/>
      <c r="F23" s="391"/>
      <c r="G23" s="391"/>
      <c r="H23" s="391"/>
      <c r="I23" s="391"/>
      <c r="J23" s="391"/>
      <c r="K23" s="391"/>
      <c r="L23" s="391"/>
      <c r="M23" s="391"/>
      <c r="N23" s="391"/>
      <c r="O23" s="391"/>
      <c r="P23" s="391"/>
      <c r="Q23" s="391"/>
      <c r="R23" s="391"/>
      <c r="S23" s="391"/>
      <c r="T23" s="392">
        <f t="shared" si="7"/>
        <v>0</v>
      </c>
      <c r="U23" s="391"/>
      <c r="V23" s="391"/>
      <c r="W23" s="391"/>
      <c r="X23" s="391"/>
      <c r="Y23" s="391"/>
      <c r="Z23" s="391"/>
      <c r="AA23" s="391"/>
      <c r="AB23" s="391"/>
      <c r="AC23" s="391"/>
      <c r="AD23" s="391"/>
      <c r="AE23" s="391"/>
      <c r="AF23" s="391"/>
      <c r="AG23" s="391"/>
      <c r="AH23" s="391"/>
      <c r="AI23" s="391"/>
      <c r="AJ23" s="392">
        <f t="shared" si="8"/>
        <v>0</v>
      </c>
      <c r="AK23" s="393">
        <f t="shared" si="3"/>
        <v>0</v>
      </c>
      <c r="AL23" s="381"/>
    </row>
    <row r="24" spans="2:38" ht="25.5">
      <c r="B24" s="386"/>
      <c r="C24" s="386"/>
      <c r="D24" s="429" t="s">
        <v>226</v>
      </c>
      <c r="E24" s="391"/>
      <c r="F24" s="391"/>
      <c r="G24" s="391"/>
      <c r="H24" s="391"/>
      <c r="I24" s="391"/>
      <c r="J24" s="391"/>
      <c r="K24" s="391"/>
      <c r="L24" s="391"/>
      <c r="M24" s="391"/>
      <c r="N24" s="391"/>
      <c r="O24" s="391"/>
      <c r="P24" s="391"/>
      <c r="Q24" s="391"/>
      <c r="R24" s="391"/>
      <c r="S24" s="391"/>
      <c r="T24" s="392">
        <f t="shared" si="7"/>
        <v>0</v>
      </c>
      <c r="U24" s="391"/>
      <c r="V24" s="391"/>
      <c r="W24" s="391"/>
      <c r="X24" s="391"/>
      <c r="Y24" s="391"/>
      <c r="Z24" s="391"/>
      <c r="AA24" s="391"/>
      <c r="AB24" s="391"/>
      <c r="AC24" s="391"/>
      <c r="AD24" s="391"/>
      <c r="AE24" s="391"/>
      <c r="AF24" s="391"/>
      <c r="AG24" s="391"/>
      <c r="AH24" s="391"/>
      <c r="AI24" s="391"/>
      <c r="AJ24" s="392">
        <f t="shared" si="8"/>
        <v>0</v>
      </c>
      <c r="AK24" s="393">
        <f t="shared" si="3"/>
        <v>0</v>
      </c>
      <c r="AL24" s="381"/>
    </row>
    <row r="25" spans="2:38" ht="13.5">
      <c r="B25" s="386"/>
      <c r="C25" s="386"/>
      <c r="D25" s="429" t="s">
        <v>227</v>
      </c>
      <c r="E25" s="391"/>
      <c r="F25" s="391"/>
      <c r="G25" s="391"/>
      <c r="H25" s="391"/>
      <c r="I25" s="391"/>
      <c r="J25" s="391"/>
      <c r="K25" s="391"/>
      <c r="L25" s="391"/>
      <c r="M25" s="391"/>
      <c r="N25" s="391"/>
      <c r="O25" s="391"/>
      <c r="P25" s="391"/>
      <c r="Q25" s="391"/>
      <c r="R25" s="391"/>
      <c r="S25" s="391"/>
      <c r="T25" s="392">
        <f t="shared" si="7"/>
        <v>0</v>
      </c>
      <c r="U25" s="391"/>
      <c r="V25" s="391"/>
      <c r="W25" s="391"/>
      <c r="X25" s="391"/>
      <c r="Y25" s="391"/>
      <c r="Z25" s="391"/>
      <c r="AA25" s="391"/>
      <c r="AB25" s="391"/>
      <c r="AC25" s="391"/>
      <c r="AD25" s="391"/>
      <c r="AE25" s="391"/>
      <c r="AF25" s="391"/>
      <c r="AG25" s="391"/>
      <c r="AH25" s="391"/>
      <c r="AI25" s="391"/>
      <c r="AJ25" s="392">
        <f t="shared" si="8"/>
        <v>0</v>
      </c>
      <c r="AK25" s="393">
        <f t="shared" si="3"/>
        <v>0</v>
      </c>
      <c r="AL25" s="381"/>
    </row>
    <row r="26" spans="2:38" ht="13.5">
      <c r="B26" s="386"/>
      <c r="C26" s="386"/>
      <c r="D26" s="429" t="s">
        <v>228</v>
      </c>
      <c r="E26" s="391"/>
      <c r="F26" s="391"/>
      <c r="G26" s="391"/>
      <c r="H26" s="391"/>
      <c r="I26" s="391"/>
      <c r="J26" s="391"/>
      <c r="K26" s="391"/>
      <c r="L26" s="391"/>
      <c r="M26" s="391"/>
      <c r="N26" s="391"/>
      <c r="O26" s="391"/>
      <c r="P26" s="391"/>
      <c r="Q26" s="391"/>
      <c r="R26" s="391"/>
      <c r="S26" s="391"/>
      <c r="T26" s="392">
        <f t="shared" si="7"/>
        <v>0</v>
      </c>
      <c r="U26" s="391"/>
      <c r="V26" s="391"/>
      <c r="W26" s="391"/>
      <c r="X26" s="391"/>
      <c r="Y26" s="391"/>
      <c r="Z26" s="391"/>
      <c r="AA26" s="391"/>
      <c r="AB26" s="391"/>
      <c r="AC26" s="391"/>
      <c r="AD26" s="391"/>
      <c r="AE26" s="391"/>
      <c r="AF26" s="391"/>
      <c r="AG26" s="391"/>
      <c r="AH26" s="391"/>
      <c r="AI26" s="391"/>
      <c r="AJ26" s="392">
        <f t="shared" si="8"/>
        <v>0</v>
      </c>
      <c r="AK26" s="393">
        <f t="shared" si="3"/>
        <v>0</v>
      </c>
      <c r="AL26" s="381"/>
    </row>
    <row r="27" spans="2:38" ht="13.5">
      <c r="B27" s="386"/>
      <c r="C27" s="386"/>
      <c r="D27" s="429" t="s">
        <v>229</v>
      </c>
      <c r="E27" s="391"/>
      <c r="F27" s="391"/>
      <c r="G27" s="391"/>
      <c r="H27" s="391"/>
      <c r="I27" s="391"/>
      <c r="J27" s="391"/>
      <c r="K27" s="391"/>
      <c r="L27" s="391"/>
      <c r="M27" s="391"/>
      <c r="N27" s="391"/>
      <c r="O27" s="391"/>
      <c r="P27" s="391"/>
      <c r="Q27" s="391"/>
      <c r="R27" s="391"/>
      <c r="S27" s="391"/>
      <c r="T27" s="392">
        <f t="shared" si="7"/>
        <v>0</v>
      </c>
      <c r="U27" s="391"/>
      <c r="V27" s="391"/>
      <c r="W27" s="391"/>
      <c r="X27" s="391"/>
      <c r="Y27" s="391"/>
      <c r="Z27" s="391"/>
      <c r="AA27" s="391"/>
      <c r="AB27" s="391"/>
      <c r="AC27" s="391"/>
      <c r="AD27" s="391"/>
      <c r="AE27" s="391"/>
      <c r="AF27" s="391"/>
      <c r="AG27" s="391"/>
      <c r="AH27" s="391"/>
      <c r="AI27" s="391"/>
      <c r="AJ27" s="392">
        <f t="shared" si="8"/>
        <v>0</v>
      </c>
      <c r="AK27" s="393">
        <f t="shared" si="3"/>
        <v>0</v>
      </c>
      <c r="AL27" s="381"/>
    </row>
    <row r="28" spans="2:38" ht="13.5">
      <c r="B28" s="386"/>
      <c r="C28" s="386"/>
      <c r="D28" s="429" t="s">
        <v>230</v>
      </c>
      <c r="E28" s="391"/>
      <c r="F28" s="391"/>
      <c r="G28" s="391"/>
      <c r="H28" s="391"/>
      <c r="I28" s="391"/>
      <c r="J28" s="391"/>
      <c r="K28" s="391"/>
      <c r="L28" s="391"/>
      <c r="M28" s="391"/>
      <c r="N28" s="391"/>
      <c r="O28" s="391"/>
      <c r="P28" s="391"/>
      <c r="Q28" s="391"/>
      <c r="R28" s="391"/>
      <c r="S28" s="391"/>
      <c r="T28" s="392">
        <f t="shared" si="7"/>
        <v>0</v>
      </c>
      <c r="U28" s="391"/>
      <c r="V28" s="391"/>
      <c r="W28" s="391"/>
      <c r="X28" s="391"/>
      <c r="Y28" s="391"/>
      <c r="Z28" s="391"/>
      <c r="AA28" s="391"/>
      <c r="AB28" s="391"/>
      <c r="AC28" s="391"/>
      <c r="AD28" s="391"/>
      <c r="AE28" s="391"/>
      <c r="AF28" s="391"/>
      <c r="AG28" s="391"/>
      <c r="AH28" s="391"/>
      <c r="AI28" s="391"/>
      <c r="AJ28" s="392">
        <f t="shared" si="8"/>
        <v>0</v>
      </c>
      <c r="AK28" s="393">
        <f t="shared" si="3"/>
        <v>0</v>
      </c>
      <c r="AL28" s="381"/>
    </row>
    <row r="29" spans="2:38" ht="13.5">
      <c r="B29" s="386"/>
      <c r="C29" s="386"/>
      <c r="D29" s="429" t="s">
        <v>231</v>
      </c>
      <c r="E29" s="391"/>
      <c r="F29" s="391"/>
      <c r="G29" s="391"/>
      <c r="H29" s="391"/>
      <c r="I29" s="391"/>
      <c r="J29" s="391"/>
      <c r="K29" s="391"/>
      <c r="L29" s="391"/>
      <c r="M29" s="391"/>
      <c r="N29" s="391"/>
      <c r="O29" s="391"/>
      <c r="P29" s="391"/>
      <c r="Q29" s="391"/>
      <c r="R29" s="391"/>
      <c r="S29" s="391"/>
      <c r="T29" s="392">
        <f t="shared" si="7"/>
        <v>0</v>
      </c>
      <c r="U29" s="391"/>
      <c r="V29" s="391"/>
      <c r="W29" s="391"/>
      <c r="X29" s="391"/>
      <c r="Y29" s="391"/>
      <c r="Z29" s="391"/>
      <c r="AA29" s="391"/>
      <c r="AB29" s="391"/>
      <c r="AC29" s="391"/>
      <c r="AD29" s="391"/>
      <c r="AE29" s="391"/>
      <c r="AF29" s="391"/>
      <c r="AG29" s="391"/>
      <c r="AH29" s="391"/>
      <c r="AI29" s="391"/>
      <c r="AJ29" s="392">
        <f t="shared" si="8"/>
        <v>0</v>
      </c>
      <c r="AK29" s="393">
        <f t="shared" si="3"/>
        <v>0</v>
      </c>
      <c r="AL29" s="381"/>
    </row>
    <row r="30" spans="2:38" ht="13.5">
      <c r="B30" s="386"/>
      <c r="C30" s="386"/>
      <c r="D30" s="400" t="s">
        <v>219</v>
      </c>
      <c r="E30" s="401"/>
      <c r="F30" s="401"/>
      <c r="G30" s="401"/>
      <c r="H30" s="401"/>
      <c r="I30" s="401"/>
      <c r="J30" s="401"/>
      <c r="K30" s="401"/>
      <c r="L30" s="401"/>
      <c r="M30" s="401"/>
      <c r="N30" s="401"/>
      <c r="O30" s="401"/>
      <c r="P30" s="401"/>
      <c r="Q30" s="401"/>
      <c r="R30" s="401"/>
      <c r="S30" s="401"/>
      <c r="T30" s="402">
        <f t="shared" si="7"/>
        <v>0</v>
      </c>
      <c r="U30" s="401"/>
      <c r="V30" s="401"/>
      <c r="W30" s="401"/>
      <c r="X30" s="401"/>
      <c r="Y30" s="401"/>
      <c r="Z30" s="401"/>
      <c r="AA30" s="401"/>
      <c r="AB30" s="401"/>
      <c r="AC30" s="401"/>
      <c r="AD30" s="401"/>
      <c r="AE30" s="401"/>
      <c r="AF30" s="401"/>
      <c r="AG30" s="401"/>
      <c r="AH30" s="401"/>
      <c r="AI30" s="401"/>
      <c r="AJ30" s="402">
        <f t="shared" si="8"/>
        <v>0</v>
      </c>
      <c r="AK30" s="403">
        <f t="shared" si="3"/>
        <v>0</v>
      </c>
      <c r="AL30" s="381"/>
    </row>
    <row r="31" spans="2:38" ht="13.5">
      <c r="B31" s="386"/>
      <c r="C31" s="404"/>
      <c r="D31" s="405" t="s">
        <v>220</v>
      </c>
      <c r="E31" s="380">
        <f t="shared" ref="E31:AJ31" si="9">SUM(E20:E30)</f>
        <v>0</v>
      </c>
      <c r="F31" s="380">
        <f t="shared" si="9"/>
        <v>0</v>
      </c>
      <c r="G31" s="380">
        <f t="shared" si="9"/>
        <v>0</v>
      </c>
      <c r="H31" s="380">
        <f t="shared" si="9"/>
        <v>0</v>
      </c>
      <c r="I31" s="380">
        <f t="shared" si="9"/>
        <v>0</v>
      </c>
      <c r="J31" s="380">
        <f t="shared" si="9"/>
        <v>0</v>
      </c>
      <c r="K31" s="380">
        <f t="shared" si="9"/>
        <v>0</v>
      </c>
      <c r="L31" s="380">
        <f t="shared" si="9"/>
        <v>0</v>
      </c>
      <c r="M31" s="380">
        <f t="shared" si="9"/>
        <v>0</v>
      </c>
      <c r="N31" s="380">
        <f t="shared" si="9"/>
        <v>0</v>
      </c>
      <c r="O31" s="380">
        <f t="shared" si="9"/>
        <v>0</v>
      </c>
      <c r="P31" s="380">
        <f t="shared" si="9"/>
        <v>0</v>
      </c>
      <c r="Q31" s="380">
        <f t="shared" si="9"/>
        <v>0</v>
      </c>
      <c r="R31" s="380">
        <f t="shared" si="9"/>
        <v>0</v>
      </c>
      <c r="S31" s="380">
        <f t="shared" si="9"/>
        <v>0</v>
      </c>
      <c r="T31" s="380">
        <f t="shared" si="9"/>
        <v>0</v>
      </c>
      <c r="U31" s="380">
        <f t="shared" si="9"/>
        <v>0</v>
      </c>
      <c r="V31" s="380">
        <f t="shared" si="9"/>
        <v>0</v>
      </c>
      <c r="W31" s="380">
        <f t="shared" si="9"/>
        <v>0</v>
      </c>
      <c r="X31" s="380">
        <f t="shared" si="9"/>
        <v>0</v>
      </c>
      <c r="Y31" s="380">
        <f t="shared" si="9"/>
        <v>0</v>
      </c>
      <c r="Z31" s="380">
        <f t="shared" si="9"/>
        <v>0</v>
      </c>
      <c r="AA31" s="380">
        <f t="shared" si="9"/>
        <v>0</v>
      </c>
      <c r="AB31" s="380">
        <f t="shared" si="9"/>
        <v>0</v>
      </c>
      <c r="AC31" s="380">
        <f t="shared" si="9"/>
        <v>0</v>
      </c>
      <c r="AD31" s="380">
        <f t="shared" si="9"/>
        <v>0</v>
      </c>
      <c r="AE31" s="380">
        <f t="shared" si="9"/>
        <v>0</v>
      </c>
      <c r="AF31" s="380">
        <f t="shared" si="9"/>
        <v>0</v>
      </c>
      <c r="AG31" s="380">
        <f t="shared" si="9"/>
        <v>0</v>
      </c>
      <c r="AH31" s="380">
        <f t="shared" si="9"/>
        <v>0</v>
      </c>
      <c r="AI31" s="380">
        <f t="shared" si="9"/>
        <v>0</v>
      </c>
      <c r="AJ31" s="380">
        <f t="shared" si="9"/>
        <v>0</v>
      </c>
      <c r="AK31" s="380">
        <f t="shared" si="3"/>
        <v>0</v>
      </c>
      <c r="AL31" s="381"/>
    </row>
    <row r="32" spans="2:38" ht="13.5">
      <c r="B32" s="386"/>
      <c r="C32" s="47" t="s">
        <v>232</v>
      </c>
      <c r="D32" s="379"/>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388"/>
      <c r="AL32" s="381"/>
    </row>
    <row r="33" spans="2:38" ht="13.5">
      <c r="B33" s="386"/>
      <c r="C33" s="386"/>
      <c r="D33" s="407" t="s">
        <v>233</v>
      </c>
      <c r="E33" s="388"/>
      <c r="F33" s="388"/>
      <c r="G33" s="388"/>
      <c r="H33" s="388"/>
      <c r="I33" s="388"/>
      <c r="J33" s="388"/>
      <c r="K33" s="388"/>
      <c r="L33" s="388"/>
      <c r="M33" s="388"/>
      <c r="N33" s="388"/>
      <c r="O33" s="388"/>
      <c r="P33" s="388"/>
      <c r="Q33" s="388"/>
      <c r="R33" s="388"/>
      <c r="S33" s="388"/>
      <c r="T33" s="389">
        <f>SUM(E33:S33)</f>
        <v>0</v>
      </c>
      <c r="U33" s="388"/>
      <c r="V33" s="388"/>
      <c r="W33" s="388"/>
      <c r="X33" s="388"/>
      <c r="Y33" s="388"/>
      <c r="Z33" s="388"/>
      <c r="AA33" s="388"/>
      <c r="AB33" s="388"/>
      <c r="AC33" s="388"/>
      <c r="AD33" s="388"/>
      <c r="AE33" s="388"/>
      <c r="AF33" s="388"/>
      <c r="AG33" s="388"/>
      <c r="AH33" s="388"/>
      <c r="AI33" s="388"/>
      <c r="AJ33" s="389">
        <f>SUM(U33:AI33)</f>
        <v>0</v>
      </c>
      <c r="AK33" s="389">
        <f t="shared" ref="AK33" si="10">+T33+AJ33</f>
        <v>0</v>
      </c>
      <c r="AL33" s="381"/>
    </row>
    <row r="34" spans="2:38" ht="13.5">
      <c r="B34" s="386"/>
      <c r="C34" s="386"/>
      <c r="D34" s="390" t="s">
        <v>234</v>
      </c>
      <c r="E34" s="391"/>
      <c r="F34" s="391"/>
      <c r="G34" s="391"/>
      <c r="H34" s="391"/>
      <c r="I34" s="391"/>
      <c r="J34" s="391"/>
      <c r="K34" s="391"/>
      <c r="L34" s="391"/>
      <c r="M34" s="391"/>
      <c r="N34" s="391"/>
      <c r="O34" s="391"/>
      <c r="P34" s="391"/>
      <c r="Q34" s="391"/>
      <c r="R34" s="391"/>
      <c r="S34" s="391"/>
      <c r="T34" s="392">
        <f>SUM(E34:S34)</f>
        <v>0</v>
      </c>
      <c r="U34" s="391"/>
      <c r="V34" s="391"/>
      <c r="W34" s="391"/>
      <c r="X34" s="391"/>
      <c r="Y34" s="391"/>
      <c r="Z34" s="391"/>
      <c r="AA34" s="391"/>
      <c r="AB34" s="391"/>
      <c r="AC34" s="391"/>
      <c r="AD34" s="391"/>
      <c r="AE34" s="391"/>
      <c r="AF34" s="391"/>
      <c r="AG34" s="391"/>
      <c r="AH34" s="391"/>
      <c r="AI34" s="391"/>
      <c r="AJ34" s="392">
        <f>SUM(U34:AI34)</f>
        <v>0</v>
      </c>
      <c r="AK34" s="393">
        <f t="shared" si="3"/>
        <v>0</v>
      </c>
      <c r="AL34" s="381"/>
    </row>
    <row r="35" spans="2:38" ht="13.5">
      <c r="B35" s="386"/>
      <c r="C35" s="386"/>
      <c r="D35" s="394" t="s">
        <v>235</v>
      </c>
      <c r="E35" s="395"/>
      <c r="F35" s="395"/>
      <c r="G35" s="395"/>
      <c r="H35" s="395"/>
      <c r="I35" s="395"/>
      <c r="J35" s="395"/>
      <c r="K35" s="395"/>
      <c r="L35" s="395"/>
      <c r="M35" s="395"/>
      <c r="N35" s="395"/>
      <c r="O35" s="395"/>
      <c r="P35" s="395"/>
      <c r="Q35" s="395"/>
      <c r="R35" s="395"/>
      <c r="S35" s="395"/>
      <c r="T35" s="392">
        <f t="shared" ref="T35" si="11">SUM(E35:S35)</f>
        <v>0</v>
      </c>
      <c r="U35" s="395"/>
      <c r="V35" s="395"/>
      <c r="W35" s="395"/>
      <c r="X35" s="395"/>
      <c r="Y35" s="395"/>
      <c r="Z35" s="395"/>
      <c r="AA35" s="395"/>
      <c r="AB35" s="395"/>
      <c r="AC35" s="395"/>
      <c r="AD35" s="395"/>
      <c r="AE35" s="395"/>
      <c r="AF35" s="395"/>
      <c r="AG35" s="395"/>
      <c r="AH35" s="395"/>
      <c r="AI35" s="395"/>
      <c r="AJ35" s="392">
        <f t="shared" ref="AJ35" si="12">SUM(U35:AI35)</f>
        <v>0</v>
      </c>
      <c r="AK35" s="393">
        <f t="shared" si="3"/>
        <v>0</v>
      </c>
      <c r="AL35" s="381"/>
    </row>
    <row r="36" spans="2:38" ht="13.5">
      <c r="B36" s="386"/>
      <c r="C36" s="404"/>
      <c r="D36" s="405" t="s">
        <v>220</v>
      </c>
      <c r="E36" s="380">
        <f t="shared" ref="E36:AJ36" si="13">SUM(E34:E35)</f>
        <v>0</v>
      </c>
      <c r="F36" s="380">
        <f t="shared" si="13"/>
        <v>0</v>
      </c>
      <c r="G36" s="380">
        <f t="shared" si="13"/>
        <v>0</v>
      </c>
      <c r="H36" s="380">
        <f t="shared" si="13"/>
        <v>0</v>
      </c>
      <c r="I36" s="380">
        <f t="shared" si="13"/>
        <v>0</v>
      </c>
      <c r="J36" s="380">
        <f t="shared" si="13"/>
        <v>0</v>
      </c>
      <c r="K36" s="380">
        <f t="shared" si="13"/>
        <v>0</v>
      </c>
      <c r="L36" s="380">
        <f t="shared" si="13"/>
        <v>0</v>
      </c>
      <c r="M36" s="380">
        <f t="shared" si="13"/>
        <v>0</v>
      </c>
      <c r="N36" s="380">
        <f t="shared" si="13"/>
        <v>0</v>
      </c>
      <c r="O36" s="380">
        <f t="shared" si="13"/>
        <v>0</v>
      </c>
      <c r="P36" s="380">
        <f t="shared" si="13"/>
        <v>0</v>
      </c>
      <c r="Q36" s="380">
        <f t="shared" si="13"/>
        <v>0</v>
      </c>
      <c r="R36" s="380">
        <f t="shared" si="13"/>
        <v>0</v>
      </c>
      <c r="S36" s="380">
        <f t="shared" si="13"/>
        <v>0</v>
      </c>
      <c r="T36" s="380">
        <f t="shared" si="13"/>
        <v>0</v>
      </c>
      <c r="U36" s="380">
        <f t="shared" si="13"/>
        <v>0</v>
      </c>
      <c r="V36" s="380">
        <f t="shared" si="13"/>
        <v>0</v>
      </c>
      <c r="W36" s="380">
        <f t="shared" si="13"/>
        <v>0</v>
      </c>
      <c r="X36" s="380">
        <f t="shared" si="13"/>
        <v>0</v>
      </c>
      <c r="Y36" s="380">
        <f t="shared" si="13"/>
        <v>0</v>
      </c>
      <c r="Z36" s="380">
        <f t="shared" si="13"/>
        <v>0</v>
      </c>
      <c r="AA36" s="380">
        <f t="shared" si="13"/>
        <v>0</v>
      </c>
      <c r="AB36" s="380">
        <f t="shared" si="13"/>
        <v>0</v>
      </c>
      <c r="AC36" s="380">
        <f t="shared" si="13"/>
        <v>0</v>
      </c>
      <c r="AD36" s="380">
        <f t="shared" si="13"/>
        <v>0</v>
      </c>
      <c r="AE36" s="380">
        <f t="shared" si="13"/>
        <v>0</v>
      </c>
      <c r="AF36" s="380">
        <f t="shared" si="13"/>
        <v>0</v>
      </c>
      <c r="AG36" s="380">
        <f t="shared" si="13"/>
        <v>0</v>
      </c>
      <c r="AH36" s="380">
        <f t="shared" si="13"/>
        <v>0</v>
      </c>
      <c r="AI36" s="380">
        <f t="shared" si="13"/>
        <v>0</v>
      </c>
      <c r="AJ36" s="380">
        <f t="shared" si="13"/>
        <v>0</v>
      </c>
      <c r="AK36" s="380">
        <f t="shared" si="3"/>
        <v>0</v>
      </c>
      <c r="AL36" s="381"/>
    </row>
    <row r="37" spans="2:38" ht="13.5">
      <c r="B37" s="386"/>
      <c r="C37" s="47" t="s">
        <v>236</v>
      </c>
      <c r="D37" s="379"/>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388"/>
      <c r="AL37" s="381"/>
    </row>
    <row r="38" spans="2:38" ht="13.5">
      <c r="B38" s="386"/>
      <c r="C38" s="194"/>
      <c r="D38" s="408" t="s">
        <v>237</v>
      </c>
      <c r="E38" s="409"/>
      <c r="F38" s="409"/>
      <c r="G38" s="409"/>
      <c r="H38" s="409"/>
      <c r="I38" s="409"/>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388"/>
      <c r="AL38" s="381"/>
    </row>
    <row r="39" spans="2:38" ht="13.5">
      <c r="B39" s="386"/>
      <c r="C39" s="194"/>
      <c r="D39" s="390" t="s">
        <v>238</v>
      </c>
      <c r="E39" s="391"/>
      <c r="F39" s="391"/>
      <c r="G39" s="391"/>
      <c r="H39" s="391"/>
      <c r="I39" s="391"/>
      <c r="J39" s="391"/>
      <c r="K39" s="391"/>
      <c r="L39" s="391"/>
      <c r="M39" s="391"/>
      <c r="N39" s="391"/>
      <c r="O39" s="391"/>
      <c r="P39" s="391"/>
      <c r="Q39" s="391"/>
      <c r="R39" s="391"/>
      <c r="S39" s="391"/>
      <c r="T39" s="392"/>
      <c r="U39" s="391"/>
      <c r="V39" s="391"/>
      <c r="W39" s="391"/>
      <c r="X39" s="391"/>
      <c r="Y39" s="391"/>
      <c r="Z39" s="391"/>
      <c r="AA39" s="391"/>
      <c r="AB39" s="391"/>
      <c r="AC39" s="391"/>
      <c r="AD39" s="391"/>
      <c r="AE39" s="391"/>
      <c r="AF39" s="391"/>
      <c r="AG39" s="391"/>
      <c r="AH39" s="391"/>
      <c r="AI39" s="391"/>
      <c r="AJ39" s="392"/>
      <c r="AK39" s="393"/>
      <c r="AL39" s="381"/>
    </row>
    <row r="40" spans="2:38" ht="13.5">
      <c r="B40" s="386"/>
      <c r="C40" s="194"/>
      <c r="D40" s="390" t="s">
        <v>239</v>
      </c>
      <c r="E40" s="391"/>
      <c r="F40" s="391"/>
      <c r="G40" s="391"/>
      <c r="H40" s="391"/>
      <c r="I40" s="391"/>
      <c r="J40" s="391"/>
      <c r="K40" s="391"/>
      <c r="L40" s="391"/>
      <c r="M40" s="391"/>
      <c r="N40" s="391"/>
      <c r="O40" s="391"/>
      <c r="P40" s="391"/>
      <c r="Q40" s="391"/>
      <c r="R40" s="391"/>
      <c r="S40" s="391"/>
      <c r="T40" s="392"/>
      <c r="U40" s="391"/>
      <c r="V40" s="391"/>
      <c r="W40" s="391"/>
      <c r="X40" s="391"/>
      <c r="Y40" s="391"/>
      <c r="Z40" s="391"/>
      <c r="AA40" s="391"/>
      <c r="AB40" s="391"/>
      <c r="AC40" s="391"/>
      <c r="AD40" s="391"/>
      <c r="AE40" s="391"/>
      <c r="AF40" s="391"/>
      <c r="AG40" s="391"/>
      <c r="AH40" s="391"/>
      <c r="AI40" s="391"/>
      <c r="AJ40" s="392"/>
      <c r="AK40" s="393"/>
      <c r="AL40" s="381"/>
    </row>
    <row r="41" spans="2:38" ht="13.5">
      <c r="B41" s="386"/>
      <c r="C41" s="410"/>
      <c r="D41" s="390" t="s">
        <v>240</v>
      </c>
      <c r="E41" s="391"/>
      <c r="F41" s="391"/>
      <c r="G41" s="391"/>
      <c r="H41" s="391"/>
      <c r="I41" s="391"/>
      <c r="J41" s="391"/>
      <c r="K41" s="391"/>
      <c r="L41" s="391"/>
      <c r="M41" s="391"/>
      <c r="N41" s="391"/>
      <c r="O41" s="391"/>
      <c r="P41" s="391"/>
      <c r="Q41" s="391"/>
      <c r="R41" s="391"/>
      <c r="S41" s="391"/>
      <c r="T41" s="392">
        <f>SUM(E41:S41)</f>
        <v>0</v>
      </c>
      <c r="U41" s="391"/>
      <c r="V41" s="391"/>
      <c r="W41" s="391"/>
      <c r="X41" s="391"/>
      <c r="Y41" s="391"/>
      <c r="Z41" s="391"/>
      <c r="AA41" s="391"/>
      <c r="AB41" s="391"/>
      <c r="AC41" s="391"/>
      <c r="AD41" s="391"/>
      <c r="AE41" s="391"/>
      <c r="AF41" s="391"/>
      <c r="AG41" s="391"/>
      <c r="AH41" s="391"/>
      <c r="AI41" s="391"/>
      <c r="AJ41" s="392">
        <f>SUM(U41:AI41)</f>
        <v>0</v>
      </c>
      <c r="AK41" s="393">
        <f>+T41+AJ41</f>
        <v>0</v>
      </c>
      <c r="AL41" s="381"/>
    </row>
    <row r="42" spans="2:38" ht="13.5">
      <c r="B42" s="386"/>
      <c r="C42" s="410"/>
      <c r="D42" s="408" t="s">
        <v>235</v>
      </c>
      <c r="E42" s="401"/>
      <c r="F42" s="401"/>
      <c r="G42" s="401"/>
      <c r="H42" s="401"/>
      <c r="I42" s="401"/>
      <c r="J42" s="401"/>
      <c r="K42" s="401"/>
      <c r="L42" s="401"/>
      <c r="M42" s="401"/>
      <c r="N42" s="401"/>
      <c r="O42" s="401"/>
      <c r="P42" s="401"/>
      <c r="Q42" s="401"/>
      <c r="R42" s="401"/>
      <c r="S42" s="401"/>
      <c r="T42" s="402">
        <f>SUM(E42:S42)</f>
        <v>0</v>
      </c>
      <c r="U42" s="401"/>
      <c r="V42" s="401"/>
      <c r="W42" s="401"/>
      <c r="X42" s="401"/>
      <c r="Y42" s="401"/>
      <c r="Z42" s="401"/>
      <c r="AA42" s="401"/>
      <c r="AB42" s="401"/>
      <c r="AC42" s="401"/>
      <c r="AD42" s="401"/>
      <c r="AE42" s="401"/>
      <c r="AF42" s="401"/>
      <c r="AG42" s="401"/>
      <c r="AH42" s="401"/>
      <c r="AI42" s="401"/>
      <c r="AJ42" s="402">
        <f>SUM(U42:AI42)</f>
        <v>0</v>
      </c>
      <c r="AK42" s="403">
        <f t="shared" si="3"/>
        <v>0</v>
      </c>
      <c r="AL42" s="381"/>
    </row>
    <row r="43" spans="2:38" ht="13.5">
      <c r="B43" s="386"/>
      <c r="C43" s="404"/>
      <c r="D43" s="405" t="s">
        <v>220</v>
      </c>
      <c r="E43" s="380">
        <f>SUM(E41:E42)</f>
        <v>0</v>
      </c>
      <c r="F43" s="380">
        <f t="shared" ref="F43:AJ43" si="14">SUM(F41:F42)</f>
        <v>0</v>
      </c>
      <c r="G43" s="380">
        <f t="shared" si="14"/>
        <v>0</v>
      </c>
      <c r="H43" s="380">
        <f t="shared" si="14"/>
        <v>0</v>
      </c>
      <c r="I43" s="380">
        <f t="shared" si="14"/>
        <v>0</v>
      </c>
      <c r="J43" s="380">
        <f t="shared" si="14"/>
        <v>0</v>
      </c>
      <c r="K43" s="380">
        <f t="shared" si="14"/>
        <v>0</v>
      </c>
      <c r="L43" s="380">
        <f t="shared" si="14"/>
        <v>0</v>
      </c>
      <c r="M43" s="380">
        <f t="shared" si="14"/>
        <v>0</v>
      </c>
      <c r="N43" s="380">
        <f t="shared" si="14"/>
        <v>0</v>
      </c>
      <c r="O43" s="380">
        <f t="shared" si="14"/>
        <v>0</v>
      </c>
      <c r="P43" s="380">
        <f t="shared" si="14"/>
        <v>0</v>
      </c>
      <c r="Q43" s="380">
        <f t="shared" si="14"/>
        <v>0</v>
      </c>
      <c r="R43" s="380">
        <f t="shared" si="14"/>
        <v>0</v>
      </c>
      <c r="S43" s="380">
        <f t="shared" si="14"/>
        <v>0</v>
      </c>
      <c r="T43" s="380">
        <f t="shared" si="14"/>
        <v>0</v>
      </c>
      <c r="U43" s="380">
        <f t="shared" si="14"/>
        <v>0</v>
      </c>
      <c r="V43" s="380">
        <f t="shared" si="14"/>
        <v>0</v>
      </c>
      <c r="W43" s="380">
        <f t="shared" si="14"/>
        <v>0</v>
      </c>
      <c r="X43" s="380">
        <f t="shared" si="14"/>
        <v>0</v>
      </c>
      <c r="Y43" s="380">
        <f t="shared" si="14"/>
        <v>0</v>
      </c>
      <c r="Z43" s="380">
        <f t="shared" si="14"/>
        <v>0</v>
      </c>
      <c r="AA43" s="380">
        <f t="shared" si="14"/>
        <v>0</v>
      </c>
      <c r="AB43" s="380">
        <f t="shared" si="14"/>
        <v>0</v>
      </c>
      <c r="AC43" s="380">
        <f t="shared" si="14"/>
        <v>0</v>
      </c>
      <c r="AD43" s="380">
        <f t="shared" si="14"/>
        <v>0</v>
      </c>
      <c r="AE43" s="380">
        <f t="shared" si="14"/>
        <v>0</v>
      </c>
      <c r="AF43" s="380">
        <f t="shared" si="14"/>
        <v>0</v>
      </c>
      <c r="AG43" s="380">
        <f t="shared" si="14"/>
        <v>0</v>
      </c>
      <c r="AH43" s="380">
        <f t="shared" si="14"/>
        <v>0</v>
      </c>
      <c r="AI43" s="380">
        <f t="shared" si="14"/>
        <v>0</v>
      </c>
      <c r="AJ43" s="380">
        <f t="shared" si="14"/>
        <v>0</v>
      </c>
      <c r="AK43" s="380">
        <f>+T43+AJ43</f>
        <v>0</v>
      </c>
      <c r="AL43" s="381"/>
    </row>
    <row r="44" spans="2:38" ht="13.5">
      <c r="B44" s="386"/>
      <c r="C44" s="47" t="s">
        <v>241</v>
      </c>
      <c r="D44" s="379"/>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388"/>
      <c r="AL44" s="381"/>
    </row>
    <row r="45" spans="2:38" ht="13.5">
      <c r="B45" s="386"/>
      <c r="C45" s="386"/>
      <c r="D45" s="407" t="s">
        <v>242</v>
      </c>
      <c r="E45" s="388"/>
      <c r="F45" s="388"/>
      <c r="G45" s="388"/>
      <c r="H45" s="388"/>
      <c r="I45" s="388"/>
      <c r="J45" s="388"/>
      <c r="K45" s="388"/>
      <c r="L45" s="388"/>
      <c r="M45" s="388"/>
      <c r="N45" s="388"/>
      <c r="O45" s="388"/>
      <c r="P45" s="388"/>
      <c r="Q45" s="388"/>
      <c r="R45" s="388"/>
      <c r="S45" s="388"/>
      <c r="T45" s="389">
        <f>SUM(E45:S45)</f>
        <v>0</v>
      </c>
      <c r="U45" s="388"/>
      <c r="V45" s="388"/>
      <c r="W45" s="388"/>
      <c r="X45" s="388"/>
      <c r="Y45" s="388"/>
      <c r="Z45" s="388"/>
      <c r="AA45" s="388"/>
      <c r="AB45" s="388"/>
      <c r="AC45" s="388"/>
      <c r="AD45" s="388"/>
      <c r="AE45" s="388"/>
      <c r="AF45" s="388"/>
      <c r="AG45" s="388"/>
      <c r="AH45" s="388"/>
      <c r="AI45" s="388"/>
      <c r="AJ45" s="389">
        <f>SUM(U45:AI45)</f>
        <v>0</v>
      </c>
      <c r="AK45" s="389">
        <f t="shared" si="3"/>
        <v>0</v>
      </c>
      <c r="AL45" s="381"/>
    </row>
    <row r="46" spans="2:38" ht="13.5">
      <c r="B46" s="386"/>
      <c r="C46" s="386"/>
      <c r="D46" s="394" t="s">
        <v>243</v>
      </c>
      <c r="E46" s="395"/>
      <c r="F46" s="395"/>
      <c r="G46" s="395"/>
      <c r="H46" s="395"/>
      <c r="I46" s="395"/>
      <c r="J46" s="395"/>
      <c r="K46" s="395"/>
      <c r="L46" s="395"/>
      <c r="M46" s="395"/>
      <c r="N46" s="395"/>
      <c r="O46" s="395"/>
      <c r="P46" s="395"/>
      <c r="Q46" s="395"/>
      <c r="R46" s="395"/>
      <c r="S46" s="395"/>
      <c r="T46" s="392">
        <f t="shared" ref="T46:T48" si="15">SUM(E46:S46)</f>
        <v>0</v>
      </c>
      <c r="U46" s="395"/>
      <c r="V46" s="395"/>
      <c r="W46" s="395"/>
      <c r="X46" s="395"/>
      <c r="Y46" s="395"/>
      <c r="Z46" s="395"/>
      <c r="AA46" s="395"/>
      <c r="AB46" s="395"/>
      <c r="AC46" s="395"/>
      <c r="AD46" s="395"/>
      <c r="AE46" s="395"/>
      <c r="AF46" s="395"/>
      <c r="AG46" s="395"/>
      <c r="AH46" s="395"/>
      <c r="AI46" s="395"/>
      <c r="AJ46" s="392">
        <f t="shared" ref="AJ46:AJ48" si="16">SUM(U46:AI46)</f>
        <v>0</v>
      </c>
      <c r="AK46" s="393">
        <f t="shared" si="3"/>
        <v>0</v>
      </c>
      <c r="AL46" s="381"/>
    </row>
    <row r="47" spans="2:38" ht="13.5">
      <c r="B47" s="386"/>
      <c r="C47" s="386"/>
      <c r="D47" s="394" t="s">
        <v>244</v>
      </c>
      <c r="E47" s="395"/>
      <c r="F47" s="395"/>
      <c r="G47" s="395"/>
      <c r="H47" s="395"/>
      <c r="I47" s="395"/>
      <c r="J47" s="395"/>
      <c r="K47" s="395"/>
      <c r="L47" s="395"/>
      <c r="M47" s="395"/>
      <c r="N47" s="395"/>
      <c r="O47" s="395"/>
      <c r="P47" s="395"/>
      <c r="Q47" s="395"/>
      <c r="R47" s="395"/>
      <c r="S47" s="395"/>
      <c r="T47" s="392">
        <f t="shared" si="15"/>
        <v>0</v>
      </c>
      <c r="U47" s="395"/>
      <c r="V47" s="395"/>
      <c r="W47" s="395"/>
      <c r="X47" s="395"/>
      <c r="Y47" s="395"/>
      <c r="Z47" s="395"/>
      <c r="AA47" s="395"/>
      <c r="AB47" s="395"/>
      <c r="AC47" s="395"/>
      <c r="AD47" s="395"/>
      <c r="AE47" s="395"/>
      <c r="AF47" s="395"/>
      <c r="AG47" s="395"/>
      <c r="AH47" s="395"/>
      <c r="AI47" s="395"/>
      <c r="AJ47" s="392">
        <f t="shared" si="16"/>
        <v>0</v>
      </c>
      <c r="AK47" s="393">
        <f t="shared" si="3"/>
        <v>0</v>
      </c>
      <c r="AL47" s="381"/>
    </row>
    <row r="48" spans="2:38" ht="13.5">
      <c r="B48" s="386"/>
      <c r="C48" s="386"/>
      <c r="D48" s="394" t="s">
        <v>235</v>
      </c>
      <c r="E48" s="395"/>
      <c r="F48" s="395"/>
      <c r="G48" s="395"/>
      <c r="H48" s="395"/>
      <c r="I48" s="395"/>
      <c r="J48" s="395"/>
      <c r="K48" s="395"/>
      <c r="L48" s="395"/>
      <c r="M48" s="395"/>
      <c r="N48" s="395"/>
      <c r="O48" s="395"/>
      <c r="P48" s="395"/>
      <c r="Q48" s="395"/>
      <c r="R48" s="395"/>
      <c r="S48" s="395"/>
      <c r="T48" s="392">
        <f t="shared" si="15"/>
        <v>0</v>
      </c>
      <c r="U48" s="395"/>
      <c r="V48" s="395"/>
      <c r="W48" s="395"/>
      <c r="X48" s="395"/>
      <c r="Y48" s="395"/>
      <c r="Z48" s="395"/>
      <c r="AA48" s="395"/>
      <c r="AB48" s="395"/>
      <c r="AC48" s="395"/>
      <c r="AD48" s="395"/>
      <c r="AE48" s="395"/>
      <c r="AF48" s="395"/>
      <c r="AG48" s="395"/>
      <c r="AH48" s="395"/>
      <c r="AI48" s="395"/>
      <c r="AJ48" s="392">
        <f t="shared" si="16"/>
        <v>0</v>
      </c>
      <c r="AK48" s="393">
        <f t="shared" si="3"/>
        <v>0</v>
      </c>
      <c r="AL48" s="381"/>
    </row>
    <row r="49" spans="2:38" ht="13.5">
      <c r="B49" s="386"/>
      <c r="C49" s="404"/>
      <c r="D49" s="405" t="s">
        <v>220</v>
      </c>
      <c r="E49" s="380">
        <f t="shared" ref="E49:AJ49" si="17">SUM(E45:E48)</f>
        <v>0</v>
      </c>
      <c r="F49" s="380">
        <f t="shared" si="17"/>
        <v>0</v>
      </c>
      <c r="G49" s="380">
        <f t="shared" si="17"/>
        <v>0</v>
      </c>
      <c r="H49" s="380">
        <f t="shared" si="17"/>
        <v>0</v>
      </c>
      <c r="I49" s="380">
        <f t="shared" si="17"/>
        <v>0</v>
      </c>
      <c r="J49" s="380">
        <f t="shared" si="17"/>
        <v>0</v>
      </c>
      <c r="K49" s="380">
        <f t="shared" si="17"/>
        <v>0</v>
      </c>
      <c r="L49" s="380">
        <f t="shared" si="17"/>
        <v>0</v>
      </c>
      <c r="M49" s="380">
        <f t="shared" si="17"/>
        <v>0</v>
      </c>
      <c r="N49" s="380">
        <f t="shared" si="17"/>
        <v>0</v>
      </c>
      <c r="O49" s="380">
        <f t="shared" si="17"/>
        <v>0</v>
      </c>
      <c r="P49" s="380">
        <f t="shared" si="17"/>
        <v>0</v>
      </c>
      <c r="Q49" s="380">
        <f t="shared" si="17"/>
        <v>0</v>
      </c>
      <c r="R49" s="380">
        <f t="shared" si="17"/>
        <v>0</v>
      </c>
      <c r="S49" s="380">
        <f t="shared" si="17"/>
        <v>0</v>
      </c>
      <c r="T49" s="380">
        <f t="shared" si="17"/>
        <v>0</v>
      </c>
      <c r="U49" s="380">
        <f t="shared" si="17"/>
        <v>0</v>
      </c>
      <c r="V49" s="380">
        <f t="shared" si="17"/>
        <v>0</v>
      </c>
      <c r="W49" s="380">
        <f t="shared" si="17"/>
        <v>0</v>
      </c>
      <c r="X49" s="380">
        <f t="shared" si="17"/>
        <v>0</v>
      </c>
      <c r="Y49" s="380">
        <f t="shared" si="17"/>
        <v>0</v>
      </c>
      <c r="Z49" s="380">
        <f t="shared" si="17"/>
        <v>0</v>
      </c>
      <c r="AA49" s="380">
        <f t="shared" si="17"/>
        <v>0</v>
      </c>
      <c r="AB49" s="380">
        <f t="shared" si="17"/>
        <v>0</v>
      </c>
      <c r="AC49" s="380">
        <f t="shared" si="17"/>
        <v>0</v>
      </c>
      <c r="AD49" s="380">
        <f t="shared" si="17"/>
        <v>0</v>
      </c>
      <c r="AE49" s="380">
        <f t="shared" si="17"/>
        <v>0</v>
      </c>
      <c r="AF49" s="380">
        <f t="shared" si="17"/>
        <v>0</v>
      </c>
      <c r="AG49" s="380">
        <f t="shared" si="17"/>
        <v>0</v>
      </c>
      <c r="AH49" s="380">
        <f t="shared" si="17"/>
        <v>0</v>
      </c>
      <c r="AI49" s="380">
        <f t="shared" si="17"/>
        <v>0</v>
      </c>
      <c r="AJ49" s="380">
        <f t="shared" si="17"/>
        <v>0</v>
      </c>
      <c r="AK49" s="380">
        <f t="shared" si="3"/>
        <v>0</v>
      </c>
      <c r="AL49" s="381"/>
    </row>
    <row r="50" spans="2:38" ht="13.5">
      <c r="B50" s="47" t="s">
        <v>245</v>
      </c>
      <c r="C50" s="411"/>
      <c r="D50" s="379"/>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388"/>
      <c r="AL50" s="381"/>
    </row>
    <row r="51" spans="2:38" ht="13.5">
      <c r="B51" s="386"/>
      <c r="C51" s="412" t="s">
        <v>246</v>
      </c>
      <c r="D51" s="413"/>
      <c r="E51" s="388"/>
      <c r="F51" s="388"/>
      <c r="G51" s="388"/>
      <c r="H51" s="388"/>
      <c r="I51" s="388"/>
      <c r="J51" s="388"/>
      <c r="K51" s="388"/>
      <c r="L51" s="388"/>
      <c r="M51" s="388"/>
      <c r="N51" s="388"/>
      <c r="O51" s="388"/>
      <c r="P51" s="388"/>
      <c r="Q51" s="388"/>
      <c r="R51" s="388"/>
      <c r="S51" s="388"/>
      <c r="T51" s="389">
        <f>SUM(E51:S51)</f>
        <v>0</v>
      </c>
      <c r="U51" s="388"/>
      <c r="V51" s="388"/>
      <c r="W51" s="388"/>
      <c r="X51" s="388"/>
      <c r="Y51" s="388"/>
      <c r="Z51" s="388"/>
      <c r="AA51" s="388"/>
      <c r="AB51" s="388"/>
      <c r="AC51" s="388"/>
      <c r="AD51" s="388"/>
      <c r="AE51" s="388"/>
      <c r="AF51" s="388"/>
      <c r="AG51" s="388"/>
      <c r="AH51" s="388"/>
      <c r="AI51" s="388"/>
      <c r="AJ51" s="389">
        <f>SUM(U51:AI51)</f>
        <v>0</v>
      </c>
      <c r="AK51" s="389">
        <f t="shared" si="3"/>
        <v>0</v>
      </c>
      <c r="AL51" s="381"/>
    </row>
    <row r="52" spans="2:38" ht="13.5">
      <c r="B52" s="386"/>
      <c r="C52" s="414" t="s">
        <v>247</v>
      </c>
      <c r="D52" s="415"/>
      <c r="E52" s="395"/>
      <c r="F52" s="395"/>
      <c r="G52" s="395"/>
      <c r="H52" s="395"/>
      <c r="I52" s="395"/>
      <c r="J52" s="395"/>
      <c r="K52" s="395"/>
      <c r="L52" s="395"/>
      <c r="M52" s="395"/>
      <c r="N52" s="395"/>
      <c r="O52" s="395"/>
      <c r="P52" s="395"/>
      <c r="Q52" s="395"/>
      <c r="R52" s="395"/>
      <c r="S52" s="395"/>
      <c r="T52" s="392">
        <f>SUM(E52:S52)</f>
        <v>0</v>
      </c>
      <c r="U52" s="395"/>
      <c r="V52" s="395"/>
      <c r="W52" s="395"/>
      <c r="X52" s="395"/>
      <c r="Y52" s="395"/>
      <c r="Z52" s="395"/>
      <c r="AA52" s="395"/>
      <c r="AB52" s="395"/>
      <c r="AC52" s="395"/>
      <c r="AD52" s="395"/>
      <c r="AE52" s="395"/>
      <c r="AF52" s="395"/>
      <c r="AG52" s="395"/>
      <c r="AH52" s="395"/>
      <c r="AI52" s="395"/>
      <c r="AJ52" s="392">
        <f>SUM(U52:AI52)</f>
        <v>0</v>
      </c>
      <c r="AK52" s="393">
        <f t="shared" si="3"/>
        <v>0</v>
      </c>
      <c r="AL52" s="381"/>
    </row>
    <row r="53" spans="2:38" ht="13.5">
      <c r="B53" s="386"/>
      <c r="C53" s="604" t="s">
        <v>248</v>
      </c>
      <c r="D53" s="415"/>
      <c r="E53" s="395"/>
      <c r="F53" s="395"/>
      <c r="G53" s="395"/>
      <c r="H53" s="395"/>
      <c r="I53" s="395"/>
      <c r="J53" s="395"/>
      <c r="K53" s="395"/>
      <c r="L53" s="395"/>
      <c r="M53" s="395"/>
      <c r="N53" s="395"/>
      <c r="O53" s="395"/>
      <c r="P53" s="395"/>
      <c r="Q53" s="395"/>
      <c r="R53" s="395"/>
      <c r="S53" s="395"/>
      <c r="T53" s="392">
        <f>SUM(E53:S53)</f>
        <v>0</v>
      </c>
      <c r="U53" s="395"/>
      <c r="V53" s="395"/>
      <c r="W53" s="395"/>
      <c r="X53" s="395"/>
      <c r="Y53" s="395"/>
      <c r="Z53" s="395"/>
      <c r="AA53" s="395"/>
      <c r="AB53" s="395"/>
      <c r="AC53" s="395"/>
      <c r="AD53" s="395"/>
      <c r="AE53" s="395"/>
      <c r="AF53" s="395"/>
      <c r="AG53" s="395"/>
      <c r="AH53" s="395"/>
      <c r="AI53" s="395"/>
      <c r="AJ53" s="392">
        <f>SUM(U53:AI53)</f>
        <v>0</v>
      </c>
      <c r="AK53" s="393">
        <f t="shared" si="3"/>
        <v>0</v>
      </c>
      <c r="AL53" s="381"/>
    </row>
    <row r="54" spans="2:38" ht="13.5">
      <c r="B54" s="386"/>
      <c r="C54" s="416" t="s">
        <v>219</v>
      </c>
      <c r="D54" s="417"/>
      <c r="E54" s="401"/>
      <c r="F54" s="401"/>
      <c r="G54" s="401"/>
      <c r="H54" s="401"/>
      <c r="I54" s="401"/>
      <c r="J54" s="401"/>
      <c r="K54" s="401"/>
      <c r="L54" s="401"/>
      <c r="M54" s="401"/>
      <c r="N54" s="401"/>
      <c r="O54" s="401"/>
      <c r="P54" s="401"/>
      <c r="Q54" s="401"/>
      <c r="R54" s="401"/>
      <c r="S54" s="401"/>
      <c r="T54" s="402">
        <f>SUM(E54:S54)</f>
        <v>0</v>
      </c>
      <c r="U54" s="401"/>
      <c r="V54" s="401"/>
      <c r="W54" s="401"/>
      <c r="X54" s="401"/>
      <c r="Y54" s="401"/>
      <c r="Z54" s="401"/>
      <c r="AA54" s="401"/>
      <c r="AB54" s="401"/>
      <c r="AC54" s="401"/>
      <c r="AD54" s="401"/>
      <c r="AE54" s="401"/>
      <c r="AF54" s="401"/>
      <c r="AG54" s="401"/>
      <c r="AH54" s="401"/>
      <c r="AI54" s="401"/>
      <c r="AJ54" s="402">
        <f>SUM(U54:AI54)</f>
        <v>0</v>
      </c>
      <c r="AK54" s="403">
        <f>+T54+AJ54</f>
        <v>0</v>
      </c>
      <c r="AL54" s="381"/>
    </row>
    <row r="55" spans="2:38" ht="13.5">
      <c r="B55" s="410"/>
      <c r="C55" s="411"/>
      <c r="D55" s="405" t="s">
        <v>220</v>
      </c>
      <c r="E55" s="380">
        <f>SUM(E51:E54)</f>
        <v>0</v>
      </c>
      <c r="F55" s="380">
        <f t="shared" ref="F55:AJ55" si="18">SUM(F51:F54)</f>
        <v>0</v>
      </c>
      <c r="G55" s="380">
        <f t="shared" si="18"/>
        <v>0</v>
      </c>
      <c r="H55" s="380">
        <f t="shared" si="18"/>
        <v>0</v>
      </c>
      <c r="I55" s="380">
        <f t="shared" si="18"/>
        <v>0</v>
      </c>
      <c r="J55" s="380">
        <f t="shared" si="18"/>
        <v>0</v>
      </c>
      <c r="K55" s="380">
        <f t="shared" si="18"/>
        <v>0</v>
      </c>
      <c r="L55" s="380">
        <f t="shared" si="18"/>
        <v>0</v>
      </c>
      <c r="M55" s="380">
        <f t="shared" si="18"/>
        <v>0</v>
      </c>
      <c r="N55" s="380">
        <f t="shared" si="18"/>
        <v>0</v>
      </c>
      <c r="O55" s="380">
        <f t="shared" si="18"/>
        <v>0</v>
      </c>
      <c r="P55" s="380">
        <f t="shared" si="18"/>
        <v>0</v>
      </c>
      <c r="Q55" s="380">
        <f t="shared" si="18"/>
        <v>0</v>
      </c>
      <c r="R55" s="380">
        <f t="shared" si="18"/>
        <v>0</v>
      </c>
      <c r="S55" s="380">
        <f t="shared" si="18"/>
        <v>0</v>
      </c>
      <c r="T55" s="380">
        <f t="shared" si="18"/>
        <v>0</v>
      </c>
      <c r="U55" s="380">
        <f t="shared" si="18"/>
        <v>0</v>
      </c>
      <c r="V55" s="380">
        <f t="shared" si="18"/>
        <v>0</v>
      </c>
      <c r="W55" s="380">
        <f t="shared" si="18"/>
        <v>0</v>
      </c>
      <c r="X55" s="380">
        <f t="shared" si="18"/>
        <v>0</v>
      </c>
      <c r="Y55" s="380">
        <f t="shared" si="18"/>
        <v>0</v>
      </c>
      <c r="Z55" s="380">
        <f t="shared" si="18"/>
        <v>0</v>
      </c>
      <c r="AA55" s="380">
        <f t="shared" si="18"/>
        <v>0</v>
      </c>
      <c r="AB55" s="380">
        <f t="shared" si="18"/>
        <v>0</v>
      </c>
      <c r="AC55" s="380">
        <f t="shared" si="18"/>
        <v>0</v>
      </c>
      <c r="AD55" s="380">
        <f t="shared" si="18"/>
        <v>0</v>
      </c>
      <c r="AE55" s="380">
        <f t="shared" si="18"/>
        <v>0</v>
      </c>
      <c r="AF55" s="380">
        <f t="shared" si="18"/>
        <v>0</v>
      </c>
      <c r="AG55" s="380">
        <f t="shared" si="18"/>
        <v>0</v>
      </c>
      <c r="AH55" s="380">
        <f t="shared" si="18"/>
        <v>0</v>
      </c>
      <c r="AI55" s="380">
        <f t="shared" si="18"/>
        <v>0</v>
      </c>
      <c r="AJ55" s="380">
        <f t="shared" si="18"/>
        <v>0</v>
      </c>
      <c r="AK55" s="380">
        <f>+T55+AJ55</f>
        <v>0</v>
      </c>
      <c r="AL55" s="381"/>
    </row>
    <row r="56" spans="2:38" ht="14.25" thickBot="1">
      <c r="B56" s="418" t="s">
        <v>249</v>
      </c>
      <c r="C56" s="419"/>
      <c r="D56" s="420"/>
      <c r="E56" s="421"/>
      <c r="F56" s="421"/>
      <c r="G56" s="421"/>
      <c r="H56" s="421"/>
      <c r="I56" s="421"/>
      <c r="J56" s="421"/>
      <c r="K56" s="421"/>
      <c r="L56" s="421"/>
      <c r="M56" s="421"/>
      <c r="N56" s="421"/>
      <c r="O56" s="421"/>
      <c r="P56" s="421"/>
      <c r="Q56" s="421"/>
      <c r="R56" s="421"/>
      <c r="S56" s="421"/>
      <c r="T56" s="389">
        <f>SUM(E56:S56)</f>
        <v>0</v>
      </c>
      <c r="U56" s="421"/>
      <c r="V56" s="421"/>
      <c r="W56" s="421"/>
      <c r="X56" s="421"/>
      <c r="Y56" s="421"/>
      <c r="Z56" s="421"/>
      <c r="AA56" s="421"/>
      <c r="AB56" s="421"/>
      <c r="AC56" s="421"/>
      <c r="AD56" s="421"/>
      <c r="AE56" s="421"/>
      <c r="AF56" s="421"/>
      <c r="AG56" s="421"/>
      <c r="AH56" s="421"/>
      <c r="AI56" s="421"/>
      <c r="AJ56" s="389">
        <f>SUM(U56:AI56)</f>
        <v>0</v>
      </c>
      <c r="AK56" s="422">
        <f>+T56+AJ56</f>
        <v>0</v>
      </c>
      <c r="AL56" s="381"/>
    </row>
    <row r="57" spans="2:38" ht="14.25" thickTop="1">
      <c r="B57" s="423"/>
      <c r="C57" s="424"/>
      <c r="D57" s="425" t="s">
        <v>209</v>
      </c>
      <c r="E57" s="426">
        <f>+E18+E31+E36+E43+E49+E55+E56</f>
        <v>0</v>
      </c>
      <c r="F57" s="426">
        <f t="shared" ref="F57:AK57" si="19">+F18+F31+F36+F43+F49+F55+F56</f>
        <v>0</v>
      </c>
      <c r="G57" s="426">
        <f t="shared" si="19"/>
        <v>0</v>
      </c>
      <c r="H57" s="426">
        <f t="shared" si="19"/>
        <v>0</v>
      </c>
      <c r="I57" s="426">
        <f t="shared" si="19"/>
        <v>0</v>
      </c>
      <c r="J57" s="426">
        <f t="shared" si="19"/>
        <v>0</v>
      </c>
      <c r="K57" s="426">
        <f t="shared" si="19"/>
        <v>0</v>
      </c>
      <c r="L57" s="426">
        <f t="shared" si="19"/>
        <v>0</v>
      </c>
      <c r="M57" s="426">
        <f t="shared" si="19"/>
        <v>0</v>
      </c>
      <c r="N57" s="426">
        <f t="shared" si="19"/>
        <v>0</v>
      </c>
      <c r="O57" s="426">
        <f t="shared" si="19"/>
        <v>0</v>
      </c>
      <c r="P57" s="426">
        <f t="shared" si="19"/>
        <v>0</v>
      </c>
      <c r="Q57" s="426">
        <f t="shared" si="19"/>
        <v>0</v>
      </c>
      <c r="R57" s="426">
        <f t="shared" si="19"/>
        <v>0</v>
      </c>
      <c r="S57" s="426">
        <f t="shared" si="19"/>
        <v>0</v>
      </c>
      <c r="T57" s="426">
        <f t="shared" si="19"/>
        <v>0</v>
      </c>
      <c r="U57" s="426">
        <f t="shared" si="19"/>
        <v>0</v>
      </c>
      <c r="V57" s="426">
        <f t="shared" si="19"/>
        <v>0</v>
      </c>
      <c r="W57" s="426">
        <f t="shared" si="19"/>
        <v>0</v>
      </c>
      <c r="X57" s="426">
        <f t="shared" si="19"/>
        <v>0</v>
      </c>
      <c r="Y57" s="426">
        <f t="shared" si="19"/>
        <v>0</v>
      </c>
      <c r="Z57" s="426">
        <f t="shared" si="19"/>
        <v>0</v>
      </c>
      <c r="AA57" s="426">
        <f t="shared" si="19"/>
        <v>0</v>
      </c>
      <c r="AB57" s="426">
        <f t="shared" si="19"/>
        <v>0</v>
      </c>
      <c r="AC57" s="426">
        <f t="shared" si="19"/>
        <v>0</v>
      </c>
      <c r="AD57" s="426">
        <f t="shared" si="19"/>
        <v>0</v>
      </c>
      <c r="AE57" s="426">
        <f t="shared" si="19"/>
        <v>0</v>
      </c>
      <c r="AF57" s="426">
        <f t="shared" si="19"/>
        <v>0</v>
      </c>
      <c r="AG57" s="426">
        <f t="shared" si="19"/>
        <v>0</v>
      </c>
      <c r="AH57" s="426">
        <f t="shared" si="19"/>
        <v>0</v>
      </c>
      <c r="AI57" s="426">
        <f t="shared" si="19"/>
        <v>0</v>
      </c>
      <c r="AJ57" s="426">
        <f t="shared" si="19"/>
        <v>0</v>
      </c>
      <c r="AK57" s="426">
        <f t="shared" si="19"/>
        <v>0</v>
      </c>
      <c r="AL57" s="381"/>
    </row>
    <row r="59" spans="2:38">
      <c r="B59" s="261" t="s">
        <v>250</v>
      </c>
      <c r="AL59" s="88"/>
    </row>
    <row r="60" spans="2:38">
      <c r="B60" s="261" t="s">
        <v>251</v>
      </c>
    </row>
    <row r="61" spans="2:38">
      <c r="B61" s="261" t="s">
        <v>252</v>
      </c>
    </row>
    <row r="62" spans="2:38">
      <c r="B62" s="261" t="s">
        <v>253</v>
      </c>
    </row>
    <row r="64" spans="2:38">
      <c r="AJ64" s="427" t="s">
        <v>254</v>
      </c>
      <c r="AK64" s="265"/>
    </row>
  </sheetData>
  <mergeCells count="3">
    <mergeCell ref="B2:AK2"/>
    <mergeCell ref="B3:AK3"/>
    <mergeCell ref="AH1:AK1"/>
  </mergeCells>
  <phoneticPr fontId="3"/>
  <pageMargins left="0.25" right="0.25" top="0.75" bottom="0.75" header="0.3" footer="0.3"/>
  <pageSetup paperSize="8" scale="7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289C8-0A75-4D1C-9445-E3AA1D7FD0E6}">
  <sheetPr>
    <pageSetUpPr fitToPage="1"/>
  </sheetPr>
  <dimension ref="A1:P183"/>
  <sheetViews>
    <sheetView view="pageBreakPreview" topLeftCell="A34" zoomScale="93" zoomScaleNormal="100" zoomScaleSheetLayoutView="93" workbookViewId="0">
      <selection activeCell="M2" sqref="M2"/>
    </sheetView>
  </sheetViews>
  <sheetFormatPr defaultColWidth="9" defaultRowHeight="11.25"/>
  <cols>
    <col min="1" max="1" width="2.875" style="474" customWidth="1"/>
    <col min="2" max="2" width="3.25" style="476" customWidth="1"/>
    <col min="3" max="6" width="5.875" style="474" customWidth="1"/>
    <col min="7" max="7" width="34" style="474" customWidth="1"/>
    <col min="8" max="8" width="5" style="475" customWidth="1"/>
    <col min="9" max="9" width="6.625" style="475" customWidth="1"/>
    <col min="10" max="16" width="9.375" style="475" customWidth="1"/>
    <col min="17" max="17" width="13.75" style="474" customWidth="1"/>
    <col min="18" max="18" width="26.25" style="474" customWidth="1"/>
    <col min="19" max="16384" width="9" style="474"/>
  </cols>
  <sheetData>
    <row r="1" spans="1:16" ht="13.5">
      <c r="N1" s="742" t="s">
        <v>771</v>
      </c>
      <c r="O1" s="743"/>
      <c r="P1" s="743"/>
    </row>
    <row r="2" spans="1:16">
      <c r="A2" s="602" t="s">
        <v>255</v>
      </c>
    </row>
    <row r="3" spans="1:16">
      <c r="B3" s="473"/>
    </row>
    <row r="4" spans="1:16" s="484" customFormat="1" ht="12" thickBot="1">
      <c r="B4" s="744" t="s">
        <v>256</v>
      </c>
      <c r="C4" s="746" t="s">
        <v>769</v>
      </c>
      <c r="D4" s="747"/>
      <c r="E4" s="748"/>
      <c r="F4" s="746" t="s">
        <v>257</v>
      </c>
      <c r="G4" s="747"/>
      <c r="H4" s="744" t="s">
        <v>258</v>
      </c>
      <c r="I4" s="744" t="s">
        <v>681</v>
      </c>
      <c r="J4" s="752" t="s">
        <v>259</v>
      </c>
      <c r="K4" s="753"/>
      <c r="L4" s="753"/>
      <c r="M4" s="753"/>
      <c r="N4" s="753"/>
      <c r="O4" s="753"/>
      <c r="P4" s="748"/>
    </row>
    <row r="5" spans="1:16" s="484" customFormat="1">
      <c r="B5" s="745"/>
      <c r="C5" s="749"/>
      <c r="D5" s="750"/>
      <c r="E5" s="751"/>
      <c r="F5" s="749"/>
      <c r="G5" s="750"/>
      <c r="H5" s="745"/>
      <c r="I5" s="754"/>
      <c r="J5" s="485" t="s">
        <v>260</v>
      </c>
      <c r="K5" s="485" t="s">
        <v>260</v>
      </c>
      <c r="L5" s="485" t="s">
        <v>260</v>
      </c>
      <c r="M5" s="485" t="s">
        <v>260</v>
      </c>
      <c r="N5" s="485" t="s">
        <v>260</v>
      </c>
      <c r="O5" s="486" t="s">
        <v>260</v>
      </c>
      <c r="P5" s="487" t="s">
        <v>261</v>
      </c>
    </row>
    <row r="6" spans="1:16" s="488" customFormat="1">
      <c r="B6" s="489"/>
      <c r="C6" s="722" t="s">
        <v>262</v>
      </c>
      <c r="D6" s="732"/>
      <c r="E6" s="723"/>
      <c r="F6" s="715" t="s">
        <v>263</v>
      </c>
      <c r="G6" s="490" t="s">
        <v>264</v>
      </c>
      <c r="H6" s="491"/>
      <c r="I6" s="491"/>
      <c r="J6" s="492"/>
      <c r="K6" s="492"/>
      <c r="L6" s="492"/>
      <c r="M6" s="492"/>
      <c r="N6" s="492"/>
      <c r="O6" s="493"/>
      <c r="P6" s="494" t="str">
        <f>SUM(J6:O6)&amp;"㎡"</f>
        <v>0㎡</v>
      </c>
    </row>
    <row r="7" spans="1:16" s="488" customFormat="1">
      <c r="B7" s="495"/>
      <c r="C7" s="724"/>
      <c r="D7" s="733"/>
      <c r="E7" s="725"/>
      <c r="F7" s="716"/>
      <c r="G7" s="496" t="s">
        <v>265</v>
      </c>
      <c r="H7" s="497"/>
      <c r="I7" s="497"/>
      <c r="J7" s="498"/>
      <c r="K7" s="498"/>
      <c r="L7" s="498"/>
      <c r="M7" s="498"/>
      <c r="N7" s="498"/>
      <c r="O7" s="499"/>
      <c r="P7" s="500" t="str">
        <f t="shared" ref="P7:P36" si="0">SUM(J7:O7)&amp;"㎡"</f>
        <v>0㎡</v>
      </c>
    </row>
    <row r="8" spans="1:16" s="488" customFormat="1">
      <c r="B8" s="495"/>
      <c r="C8" s="724"/>
      <c r="D8" s="733"/>
      <c r="E8" s="725"/>
      <c r="F8" s="716"/>
      <c r="G8" s="496" t="s">
        <v>266</v>
      </c>
      <c r="H8" s="497"/>
      <c r="I8" s="497"/>
      <c r="J8" s="498"/>
      <c r="K8" s="498"/>
      <c r="L8" s="498"/>
      <c r="M8" s="498"/>
      <c r="N8" s="498"/>
      <c r="O8" s="499"/>
      <c r="P8" s="500" t="str">
        <f t="shared" si="0"/>
        <v>0㎡</v>
      </c>
    </row>
    <row r="9" spans="1:16" s="488" customFormat="1">
      <c r="B9" s="495"/>
      <c r="C9" s="724"/>
      <c r="D9" s="733"/>
      <c r="E9" s="725"/>
      <c r="F9" s="716"/>
      <c r="G9" s="496" t="s">
        <v>267</v>
      </c>
      <c r="H9" s="497"/>
      <c r="I9" s="497"/>
      <c r="J9" s="498"/>
      <c r="K9" s="498"/>
      <c r="L9" s="498"/>
      <c r="M9" s="498"/>
      <c r="N9" s="498"/>
      <c r="O9" s="499"/>
      <c r="P9" s="500" t="str">
        <f t="shared" si="0"/>
        <v>0㎡</v>
      </c>
    </row>
    <row r="10" spans="1:16" s="484" customFormat="1">
      <c r="B10" s="495"/>
      <c r="C10" s="724"/>
      <c r="D10" s="733"/>
      <c r="E10" s="725"/>
      <c r="F10" s="716"/>
      <c r="G10" s="496" t="s">
        <v>268</v>
      </c>
      <c r="H10" s="497"/>
      <c r="I10" s="497"/>
      <c r="J10" s="498"/>
      <c r="K10" s="498"/>
      <c r="L10" s="498"/>
      <c r="M10" s="498"/>
      <c r="N10" s="498"/>
      <c r="O10" s="499"/>
      <c r="P10" s="500" t="str">
        <f t="shared" si="0"/>
        <v>0㎡</v>
      </c>
    </row>
    <row r="11" spans="1:16" s="484" customFormat="1">
      <c r="B11" s="495"/>
      <c r="C11" s="724"/>
      <c r="D11" s="733"/>
      <c r="E11" s="725"/>
      <c r="F11" s="716"/>
      <c r="G11" s="496" t="s">
        <v>269</v>
      </c>
      <c r="H11" s="497"/>
      <c r="I11" s="497"/>
      <c r="J11" s="498"/>
      <c r="K11" s="498"/>
      <c r="L11" s="498"/>
      <c r="M11" s="498"/>
      <c r="N11" s="498"/>
      <c r="O11" s="499"/>
      <c r="P11" s="500" t="str">
        <f t="shared" si="0"/>
        <v>0㎡</v>
      </c>
    </row>
    <row r="12" spans="1:16" s="484" customFormat="1">
      <c r="B12" s="495"/>
      <c r="C12" s="724"/>
      <c r="D12" s="733"/>
      <c r="E12" s="725"/>
      <c r="F12" s="716"/>
      <c r="G12" s="496" t="s">
        <v>270</v>
      </c>
      <c r="H12" s="497"/>
      <c r="I12" s="497"/>
      <c r="J12" s="498"/>
      <c r="K12" s="498"/>
      <c r="L12" s="498"/>
      <c r="M12" s="498"/>
      <c r="N12" s="498"/>
      <c r="O12" s="499"/>
      <c r="P12" s="500" t="str">
        <f t="shared" si="0"/>
        <v>0㎡</v>
      </c>
    </row>
    <row r="13" spans="1:16" s="484" customFormat="1">
      <c r="B13" s="495"/>
      <c r="C13" s="724"/>
      <c r="D13" s="733"/>
      <c r="E13" s="725"/>
      <c r="F13" s="716"/>
      <c r="G13" s="496" t="s">
        <v>271</v>
      </c>
      <c r="H13" s="497"/>
      <c r="I13" s="497"/>
      <c r="J13" s="498"/>
      <c r="K13" s="498"/>
      <c r="L13" s="498"/>
      <c r="M13" s="498"/>
      <c r="N13" s="498"/>
      <c r="O13" s="499"/>
      <c r="P13" s="500" t="str">
        <f t="shared" si="0"/>
        <v>0㎡</v>
      </c>
    </row>
    <row r="14" spans="1:16" s="484" customFormat="1">
      <c r="B14" s="495"/>
      <c r="C14" s="724"/>
      <c r="D14" s="733"/>
      <c r="E14" s="725"/>
      <c r="F14" s="716"/>
      <c r="G14" s="496" t="s">
        <v>272</v>
      </c>
      <c r="H14" s="497"/>
      <c r="I14" s="497"/>
      <c r="J14" s="498"/>
      <c r="K14" s="498"/>
      <c r="L14" s="498"/>
      <c r="M14" s="498"/>
      <c r="N14" s="498"/>
      <c r="O14" s="499"/>
      <c r="P14" s="500" t="str">
        <f t="shared" si="0"/>
        <v>0㎡</v>
      </c>
    </row>
    <row r="15" spans="1:16" s="484" customFormat="1">
      <c r="B15" s="495"/>
      <c r="C15" s="724"/>
      <c r="D15" s="733"/>
      <c r="E15" s="725"/>
      <c r="F15" s="717"/>
      <c r="G15" s="501" t="s">
        <v>273</v>
      </c>
      <c r="H15" s="502"/>
      <c r="I15" s="502"/>
      <c r="J15" s="503"/>
      <c r="K15" s="503"/>
      <c r="L15" s="503"/>
      <c r="M15" s="503"/>
      <c r="N15" s="503"/>
      <c r="O15" s="504"/>
      <c r="P15" s="505" t="str">
        <f t="shared" si="0"/>
        <v>0㎡</v>
      </c>
    </row>
    <row r="16" spans="1:16" s="484" customFormat="1">
      <c r="B16" s="495"/>
      <c r="C16" s="724"/>
      <c r="D16" s="733"/>
      <c r="E16" s="725"/>
      <c r="F16" s="715" t="s">
        <v>274</v>
      </c>
      <c r="G16" s="490" t="s">
        <v>275</v>
      </c>
      <c r="H16" s="491"/>
      <c r="I16" s="491"/>
      <c r="J16" s="492"/>
      <c r="K16" s="492"/>
      <c r="L16" s="492"/>
      <c r="M16" s="492"/>
      <c r="N16" s="492"/>
      <c r="O16" s="493"/>
      <c r="P16" s="506" t="str">
        <f t="shared" si="0"/>
        <v>0㎡</v>
      </c>
    </row>
    <row r="17" spans="2:16" s="484" customFormat="1">
      <c r="B17" s="495"/>
      <c r="C17" s="724"/>
      <c r="D17" s="733"/>
      <c r="E17" s="725"/>
      <c r="F17" s="716"/>
      <c r="G17" s="496" t="s">
        <v>276</v>
      </c>
      <c r="H17" s="497"/>
      <c r="I17" s="497"/>
      <c r="J17" s="498"/>
      <c r="K17" s="498"/>
      <c r="L17" s="498"/>
      <c r="M17" s="498"/>
      <c r="N17" s="498"/>
      <c r="O17" s="499"/>
      <c r="P17" s="500" t="str">
        <f t="shared" si="0"/>
        <v>0㎡</v>
      </c>
    </row>
    <row r="18" spans="2:16" s="488" customFormat="1">
      <c r="B18" s="495"/>
      <c r="C18" s="724"/>
      <c r="D18" s="733"/>
      <c r="E18" s="725"/>
      <c r="F18" s="717"/>
      <c r="G18" s="501" t="s">
        <v>277</v>
      </c>
      <c r="H18" s="502"/>
      <c r="I18" s="502"/>
      <c r="J18" s="503"/>
      <c r="K18" s="503"/>
      <c r="L18" s="503"/>
      <c r="M18" s="503"/>
      <c r="N18" s="503"/>
      <c r="O18" s="504"/>
      <c r="P18" s="505" t="str">
        <f t="shared" si="0"/>
        <v>0㎡</v>
      </c>
    </row>
    <row r="19" spans="2:16" s="484" customFormat="1">
      <c r="B19" s="495"/>
      <c r="C19" s="724"/>
      <c r="D19" s="733"/>
      <c r="E19" s="725"/>
      <c r="F19" s="715" t="s">
        <v>278</v>
      </c>
      <c r="G19" s="490" t="s">
        <v>279</v>
      </c>
      <c r="H19" s="491"/>
      <c r="I19" s="491"/>
      <c r="J19" s="492"/>
      <c r="K19" s="492"/>
      <c r="L19" s="492"/>
      <c r="M19" s="492"/>
      <c r="N19" s="492"/>
      <c r="O19" s="493"/>
      <c r="P19" s="506" t="str">
        <f t="shared" si="0"/>
        <v>0㎡</v>
      </c>
    </row>
    <row r="20" spans="2:16" s="484" customFormat="1">
      <c r="B20" s="495"/>
      <c r="C20" s="724"/>
      <c r="D20" s="733"/>
      <c r="E20" s="725"/>
      <c r="F20" s="716"/>
      <c r="G20" s="496" t="s">
        <v>280</v>
      </c>
      <c r="H20" s="497"/>
      <c r="I20" s="497"/>
      <c r="J20" s="498"/>
      <c r="K20" s="498"/>
      <c r="L20" s="498"/>
      <c r="M20" s="498"/>
      <c r="N20" s="498"/>
      <c r="O20" s="499"/>
      <c r="P20" s="500" t="str">
        <f t="shared" si="0"/>
        <v>0㎡</v>
      </c>
    </row>
    <row r="21" spans="2:16" s="484" customFormat="1">
      <c r="B21" s="495"/>
      <c r="C21" s="724"/>
      <c r="D21" s="733"/>
      <c r="E21" s="725"/>
      <c r="F21" s="717"/>
      <c r="G21" s="501" t="s">
        <v>281</v>
      </c>
      <c r="H21" s="502"/>
      <c r="I21" s="502"/>
      <c r="J21" s="503"/>
      <c r="K21" s="503"/>
      <c r="L21" s="503"/>
      <c r="M21" s="503"/>
      <c r="N21" s="503"/>
      <c r="O21" s="504"/>
      <c r="P21" s="505" t="str">
        <f t="shared" si="0"/>
        <v>0㎡</v>
      </c>
    </row>
    <row r="22" spans="2:16" s="484" customFormat="1">
      <c r="B22" s="495"/>
      <c r="C22" s="724"/>
      <c r="D22" s="733"/>
      <c r="E22" s="725"/>
      <c r="F22" s="715" t="s">
        <v>282</v>
      </c>
      <c r="G22" s="490" t="s">
        <v>283</v>
      </c>
      <c r="H22" s="491"/>
      <c r="I22" s="491"/>
      <c r="J22" s="492"/>
      <c r="K22" s="492"/>
      <c r="L22" s="492"/>
      <c r="M22" s="492"/>
      <c r="N22" s="492"/>
      <c r="O22" s="493"/>
      <c r="P22" s="506" t="str">
        <f t="shared" si="0"/>
        <v>0㎡</v>
      </c>
    </row>
    <row r="23" spans="2:16" s="484" customFormat="1">
      <c r="B23" s="495"/>
      <c r="C23" s="724"/>
      <c r="D23" s="733"/>
      <c r="E23" s="725"/>
      <c r="F23" s="716"/>
      <c r="G23" s="496" t="s">
        <v>284</v>
      </c>
      <c r="H23" s="497"/>
      <c r="I23" s="497"/>
      <c r="J23" s="498"/>
      <c r="K23" s="498"/>
      <c r="L23" s="498"/>
      <c r="M23" s="498"/>
      <c r="N23" s="498"/>
      <c r="O23" s="499"/>
      <c r="P23" s="500" t="str">
        <f t="shared" si="0"/>
        <v>0㎡</v>
      </c>
    </row>
    <row r="24" spans="2:16" s="484" customFormat="1">
      <c r="B24" s="495"/>
      <c r="C24" s="724"/>
      <c r="D24" s="733"/>
      <c r="E24" s="725"/>
      <c r="F24" s="717"/>
      <c r="G24" s="501" t="s">
        <v>285</v>
      </c>
      <c r="H24" s="502"/>
      <c r="I24" s="502"/>
      <c r="J24" s="503"/>
      <c r="K24" s="503"/>
      <c r="L24" s="503"/>
      <c r="M24" s="503"/>
      <c r="N24" s="503"/>
      <c r="O24" s="504"/>
      <c r="P24" s="505" t="str">
        <f t="shared" si="0"/>
        <v>0㎡</v>
      </c>
    </row>
    <row r="25" spans="2:16" s="488" customFormat="1">
      <c r="B25" s="495"/>
      <c r="C25" s="724"/>
      <c r="D25" s="733"/>
      <c r="E25" s="725"/>
      <c r="F25" s="715" t="s">
        <v>286</v>
      </c>
      <c r="G25" s="490" t="s">
        <v>287</v>
      </c>
      <c r="H25" s="491"/>
      <c r="I25" s="491"/>
      <c r="J25" s="492"/>
      <c r="K25" s="492"/>
      <c r="L25" s="492"/>
      <c r="M25" s="492"/>
      <c r="N25" s="492"/>
      <c r="O25" s="493"/>
      <c r="P25" s="506" t="str">
        <f t="shared" si="0"/>
        <v>0㎡</v>
      </c>
    </row>
    <row r="26" spans="2:16" s="488" customFormat="1">
      <c r="B26" s="495"/>
      <c r="C26" s="724"/>
      <c r="D26" s="733"/>
      <c r="E26" s="725"/>
      <c r="F26" s="716"/>
      <c r="G26" s="496" t="s">
        <v>288</v>
      </c>
      <c r="H26" s="497"/>
      <c r="I26" s="497"/>
      <c r="J26" s="498"/>
      <c r="K26" s="498"/>
      <c r="L26" s="498"/>
      <c r="M26" s="498"/>
      <c r="N26" s="498"/>
      <c r="O26" s="499"/>
      <c r="P26" s="500" t="str">
        <f t="shared" si="0"/>
        <v>0㎡</v>
      </c>
    </row>
    <row r="27" spans="2:16" s="488" customFormat="1">
      <c r="B27" s="495"/>
      <c r="C27" s="724"/>
      <c r="D27" s="733"/>
      <c r="E27" s="725"/>
      <c r="F27" s="716"/>
      <c r="G27" s="496" t="s">
        <v>289</v>
      </c>
      <c r="H27" s="497"/>
      <c r="I27" s="497"/>
      <c r="J27" s="498"/>
      <c r="K27" s="498"/>
      <c r="L27" s="498"/>
      <c r="M27" s="498"/>
      <c r="N27" s="498"/>
      <c r="O27" s="499"/>
      <c r="P27" s="500" t="str">
        <f t="shared" si="0"/>
        <v>0㎡</v>
      </c>
    </row>
    <row r="28" spans="2:16" s="488" customFormat="1">
      <c r="B28" s="495"/>
      <c r="C28" s="724"/>
      <c r="D28" s="733"/>
      <c r="E28" s="725"/>
      <c r="F28" s="716"/>
      <c r="G28" s="496" t="s">
        <v>290</v>
      </c>
      <c r="H28" s="497"/>
      <c r="I28" s="497"/>
      <c r="J28" s="498"/>
      <c r="K28" s="498"/>
      <c r="L28" s="498"/>
      <c r="M28" s="498"/>
      <c r="N28" s="498"/>
      <c r="O28" s="499"/>
      <c r="P28" s="500" t="str">
        <f t="shared" si="0"/>
        <v>0㎡</v>
      </c>
    </row>
    <row r="29" spans="2:16" s="488" customFormat="1">
      <c r="B29" s="495"/>
      <c r="C29" s="724"/>
      <c r="D29" s="733"/>
      <c r="E29" s="725"/>
      <c r="F29" s="716"/>
      <c r="G29" s="496" t="s">
        <v>291</v>
      </c>
      <c r="H29" s="497"/>
      <c r="I29" s="497"/>
      <c r="J29" s="498"/>
      <c r="K29" s="498"/>
      <c r="L29" s="498"/>
      <c r="M29" s="498"/>
      <c r="N29" s="498"/>
      <c r="O29" s="499"/>
      <c r="P29" s="500" t="str">
        <f t="shared" si="0"/>
        <v>0㎡</v>
      </c>
    </row>
    <row r="30" spans="2:16" s="488" customFormat="1">
      <c r="B30" s="495"/>
      <c r="C30" s="724"/>
      <c r="D30" s="733"/>
      <c r="E30" s="725"/>
      <c r="F30" s="716"/>
      <c r="G30" s="496" t="s">
        <v>292</v>
      </c>
      <c r="H30" s="497"/>
      <c r="I30" s="497"/>
      <c r="J30" s="498"/>
      <c r="K30" s="498"/>
      <c r="L30" s="498"/>
      <c r="M30" s="498"/>
      <c r="N30" s="498"/>
      <c r="O30" s="499"/>
      <c r="P30" s="500" t="str">
        <f t="shared" si="0"/>
        <v>0㎡</v>
      </c>
    </row>
    <row r="31" spans="2:16" s="488" customFormat="1">
      <c r="B31" s="495"/>
      <c r="C31" s="724"/>
      <c r="D31" s="733"/>
      <c r="E31" s="725"/>
      <c r="F31" s="716"/>
      <c r="G31" s="496" t="s">
        <v>293</v>
      </c>
      <c r="H31" s="497"/>
      <c r="I31" s="497"/>
      <c r="J31" s="498"/>
      <c r="K31" s="498"/>
      <c r="L31" s="498"/>
      <c r="M31" s="498"/>
      <c r="N31" s="498"/>
      <c r="O31" s="499"/>
      <c r="P31" s="500" t="str">
        <f t="shared" si="0"/>
        <v>0㎡</v>
      </c>
    </row>
    <row r="32" spans="2:16" s="488" customFormat="1">
      <c r="B32" s="495"/>
      <c r="C32" s="724"/>
      <c r="D32" s="733"/>
      <c r="E32" s="725"/>
      <c r="F32" s="716"/>
      <c r="G32" s="496" t="s">
        <v>294</v>
      </c>
      <c r="H32" s="497"/>
      <c r="I32" s="497"/>
      <c r="J32" s="498"/>
      <c r="K32" s="498"/>
      <c r="L32" s="498"/>
      <c r="M32" s="498"/>
      <c r="N32" s="498"/>
      <c r="O32" s="499"/>
      <c r="P32" s="500" t="str">
        <f t="shared" si="0"/>
        <v>0㎡</v>
      </c>
    </row>
    <row r="33" spans="2:16" s="488" customFormat="1">
      <c r="B33" s="495"/>
      <c r="C33" s="724"/>
      <c r="D33" s="733"/>
      <c r="E33" s="725"/>
      <c r="F33" s="719"/>
      <c r="G33" s="496" t="s">
        <v>295</v>
      </c>
      <c r="H33" s="507"/>
      <c r="I33" s="507"/>
      <c r="J33" s="508"/>
      <c r="K33" s="508"/>
      <c r="L33" s="508"/>
      <c r="M33" s="508"/>
      <c r="N33" s="508"/>
      <c r="O33" s="509"/>
      <c r="P33" s="500" t="str">
        <f t="shared" si="0"/>
        <v>0㎡</v>
      </c>
    </row>
    <row r="34" spans="2:16" s="488" customFormat="1">
      <c r="B34" s="495"/>
      <c r="C34" s="724"/>
      <c r="D34" s="733"/>
      <c r="E34" s="725"/>
      <c r="F34" s="719"/>
      <c r="G34" s="496" t="s">
        <v>296</v>
      </c>
      <c r="H34" s="507"/>
      <c r="I34" s="507"/>
      <c r="J34" s="508"/>
      <c r="K34" s="508"/>
      <c r="L34" s="508"/>
      <c r="M34" s="508"/>
      <c r="N34" s="508"/>
      <c r="O34" s="509"/>
      <c r="P34" s="500" t="str">
        <f t="shared" si="0"/>
        <v>0㎡</v>
      </c>
    </row>
    <row r="35" spans="2:16" s="488" customFormat="1">
      <c r="B35" s="495"/>
      <c r="C35" s="724"/>
      <c r="D35" s="733"/>
      <c r="E35" s="725"/>
      <c r="F35" s="719"/>
      <c r="G35" s="496" t="s">
        <v>297</v>
      </c>
      <c r="H35" s="507"/>
      <c r="I35" s="507"/>
      <c r="J35" s="508"/>
      <c r="K35" s="508"/>
      <c r="L35" s="508"/>
      <c r="M35" s="508"/>
      <c r="N35" s="508"/>
      <c r="O35" s="509"/>
      <c r="P35" s="500" t="str">
        <f t="shared" si="0"/>
        <v>0㎡</v>
      </c>
    </row>
    <row r="36" spans="2:16" s="488" customFormat="1">
      <c r="B36" s="495"/>
      <c r="C36" s="726"/>
      <c r="D36" s="734"/>
      <c r="E36" s="727"/>
      <c r="F36" s="719"/>
      <c r="G36" s="510" t="s">
        <v>298</v>
      </c>
      <c r="H36" s="507"/>
      <c r="I36" s="507"/>
      <c r="J36" s="508"/>
      <c r="K36" s="508"/>
      <c r="L36" s="508"/>
      <c r="M36" s="508"/>
      <c r="N36" s="508"/>
      <c r="O36" s="509"/>
      <c r="P36" s="505" t="str">
        <f t="shared" si="0"/>
        <v>0㎡</v>
      </c>
    </row>
    <row r="37" spans="2:16" s="488" customFormat="1">
      <c r="B37" s="495"/>
      <c r="C37" s="737" t="s">
        <v>299</v>
      </c>
      <c r="D37" s="738"/>
      <c r="E37" s="738"/>
      <c r="F37" s="738"/>
      <c r="G37" s="738"/>
      <c r="H37" s="511"/>
      <c r="I37" s="512"/>
      <c r="J37" s="513"/>
      <c r="K37" s="513"/>
      <c r="L37" s="513"/>
      <c r="M37" s="513"/>
      <c r="N37" s="513"/>
      <c r="O37" s="514"/>
      <c r="P37" s="515" t="str">
        <f>SUM(P6:P36)&amp;"㎡"</f>
        <v>0㎡</v>
      </c>
    </row>
    <row r="38" spans="2:16" s="484" customFormat="1">
      <c r="B38" s="495"/>
      <c r="C38" s="735" t="s">
        <v>300</v>
      </c>
      <c r="D38" s="732" t="s">
        <v>301</v>
      </c>
      <c r="E38" s="723"/>
      <c r="F38" s="715" t="s">
        <v>302</v>
      </c>
      <c r="G38" s="490" t="s">
        <v>303</v>
      </c>
      <c r="H38" s="491"/>
      <c r="I38" s="516"/>
      <c r="J38" s="517"/>
      <c r="K38" s="517"/>
      <c r="L38" s="517"/>
      <c r="M38" s="517"/>
      <c r="N38" s="517"/>
      <c r="O38" s="518"/>
      <c r="P38" s="494" t="str">
        <f>SUM(J38:O38)&amp;"㎡"</f>
        <v>0㎡</v>
      </c>
    </row>
    <row r="39" spans="2:16" s="484" customFormat="1">
      <c r="B39" s="495"/>
      <c r="C39" s="736"/>
      <c r="D39" s="733"/>
      <c r="E39" s="725"/>
      <c r="F39" s="716"/>
      <c r="G39" s="496" t="s">
        <v>304</v>
      </c>
      <c r="H39" s="497"/>
      <c r="I39" s="519"/>
      <c r="J39" s="520"/>
      <c r="K39" s="520"/>
      <c r="L39" s="520"/>
      <c r="M39" s="520"/>
      <c r="N39" s="520"/>
      <c r="O39" s="521"/>
      <c r="P39" s="500" t="str">
        <f>SUM(J39:O39)&amp;"㎡"</f>
        <v>0㎡</v>
      </c>
    </row>
    <row r="40" spans="2:16" s="484" customFormat="1">
      <c r="B40" s="495"/>
      <c r="C40" s="736"/>
      <c r="D40" s="733"/>
      <c r="E40" s="725"/>
      <c r="F40" s="716"/>
      <c r="G40" s="496" t="s">
        <v>305</v>
      </c>
      <c r="H40" s="497"/>
      <c r="I40" s="519"/>
      <c r="J40" s="520"/>
      <c r="K40" s="520"/>
      <c r="L40" s="520"/>
      <c r="M40" s="520"/>
      <c r="N40" s="520"/>
      <c r="O40" s="521"/>
      <c r="P40" s="500" t="str">
        <f t="shared" ref="P40:P51" si="1">SUM(J40:O40)&amp;"㎡"</f>
        <v>0㎡</v>
      </c>
    </row>
    <row r="41" spans="2:16" s="484" customFormat="1">
      <c r="B41" s="495"/>
      <c r="C41" s="736"/>
      <c r="D41" s="733"/>
      <c r="E41" s="725"/>
      <c r="F41" s="716"/>
      <c r="G41" s="496" t="s">
        <v>306</v>
      </c>
      <c r="H41" s="497"/>
      <c r="I41" s="519"/>
      <c r="J41" s="520"/>
      <c r="K41" s="520"/>
      <c r="L41" s="520"/>
      <c r="M41" s="520"/>
      <c r="N41" s="520"/>
      <c r="O41" s="521"/>
      <c r="P41" s="500" t="str">
        <f t="shared" si="1"/>
        <v>0㎡</v>
      </c>
    </row>
    <row r="42" spans="2:16" s="484" customFormat="1">
      <c r="B42" s="495"/>
      <c r="C42" s="736"/>
      <c r="D42" s="733"/>
      <c r="E42" s="725"/>
      <c r="F42" s="716"/>
      <c r="G42" s="496" t="s">
        <v>307</v>
      </c>
      <c r="H42" s="497"/>
      <c r="I42" s="519"/>
      <c r="J42" s="520"/>
      <c r="K42" s="520"/>
      <c r="L42" s="520"/>
      <c r="M42" s="520"/>
      <c r="N42" s="520"/>
      <c r="O42" s="521"/>
      <c r="P42" s="500" t="str">
        <f t="shared" si="1"/>
        <v>0㎡</v>
      </c>
    </row>
    <row r="43" spans="2:16" s="484" customFormat="1">
      <c r="B43" s="495"/>
      <c r="C43" s="736"/>
      <c r="D43" s="733"/>
      <c r="E43" s="725"/>
      <c r="F43" s="716"/>
      <c r="G43" s="496" t="s">
        <v>308</v>
      </c>
      <c r="H43" s="497"/>
      <c r="I43" s="519"/>
      <c r="J43" s="520"/>
      <c r="K43" s="520"/>
      <c r="L43" s="520"/>
      <c r="M43" s="520"/>
      <c r="N43" s="520"/>
      <c r="O43" s="521"/>
      <c r="P43" s="500" t="str">
        <f t="shared" si="1"/>
        <v>0㎡</v>
      </c>
    </row>
    <row r="44" spans="2:16" s="484" customFormat="1">
      <c r="B44" s="495"/>
      <c r="C44" s="736"/>
      <c r="D44" s="733"/>
      <c r="E44" s="725"/>
      <c r="F44" s="716"/>
      <c r="G44" s="496" t="s">
        <v>309</v>
      </c>
      <c r="H44" s="497"/>
      <c r="I44" s="519"/>
      <c r="J44" s="520"/>
      <c r="K44" s="520"/>
      <c r="L44" s="520"/>
      <c r="M44" s="520"/>
      <c r="N44" s="520"/>
      <c r="O44" s="521"/>
      <c r="P44" s="522" t="str">
        <f t="shared" si="1"/>
        <v>0㎡</v>
      </c>
    </row>
    <row r="45" spans="2:16" s="484" customFormat="1">
      <c r="B45" s="495"/>
      <c r="C45" s="736"/>
      <c r="D45" s="733"/>
      <c r="E45" s="725"/>
      <c r="F45" s="719"/>
      <c r="G45" s="510" t="s">
        <v>310</v>
      </c>
      <c r="H45" s="507"/>
      <c r="I45" s="523"/>
      <c r="J45" s="524"/>
      <c r="K45" s="524"/>
      <c r="L45" s="524"/>
      <c r="M45" s="524"/>
      <c r="N45" s="524"/>
      <c r="O45" s="525"/>
      <c r="P45" s="505" t="str">
        <f t="shared" si="1"/>
        <v>0㎡</v>
      </c>
    </row>
    <row r="46" spans="2:16" s="484" customFormat="1">
      <c r="B46" s="495"/>
      <c r="C46" s="736"/>
      <c r="D46" s="733"/>
      <c r="E46" s="725"/>
      <c r="F46" s="735" t="s">
        <v>311</v>
      </c>
      <c r="G46" s="490" t="s">
        <v>312</v>
      </c>
      <c r="H46" s="491"/>
      <c r="I46" s="516"/>
      <c r="J46" s="517"/>
      <c r="K46" s="517"/>
      <c r="L46" s="517"/>
      <c r="M46" s="517"/>
      <c r="N46" s="517"/>
      <c r="O46" s="518"/>
      <c r="P46" s="506" t="str">
        <f t="shared" si="1"/>
        <v>0㎡</v>
      </c>
    </row>
    <row r="47" spans="2:16" s="484" customFormat="1">
      <c r="B47" s="495"/>
      <c r="C47" s="736"/>
      <c r="D47" s="733"/>
      <c r="E47" s="725"/>
      <c r="F47" s="736"/>
      <c r="G47" s="496" t="s">
        <v>313</v>
      </c>
      <c r="H47" s="526"/>
      <c r="I47" s="527"/>
      <c r="J47" s="528"/>
      <c r="K47" s="528"/>
      <c r="L47" s="528"/>
      <c r="M47" s="528"/>
      <c r="N47" s="528"/>
      <c r="O47" s="529"/>
      <c r="P47" s="500" t="str">
        <f>SUM(J47:O47)&amp;"㎡"</f>
        <v>0㎡</v>
      </c>
    </row>
    <row r="48" spans="2:16" s="484" customFormat="1">
      <c r="B48" s="495"/>
      <c r="C48" s="736"/>
      <c r="D48" s="733"/>
      <c r="E48" s="725"/>
      <c r="F48" s="739"/>
      <c r="G48" s="501" t="s">
        <v>314</v>
      </c>
      <c r="H48" s="502"/>
      <c r="I48" s="530"/>
      <c r="J48" s="531"/>
      <c r="K48" s="531"/>
      <c r="L48" s="531"/>
      <c r="M48" s="531"/>
      <c r="N48" s="531"/>
      <c r="O48" s="532"/>
      <c r="P48" s="505" t="str">
        <f t="shared" si="1"/>
        <v>0㎡</v>
      </c>
    </row>
    <row r="49" spans="2:16" s="484" customFormat="1">
      <c r="B49" s="495"/>
      <c r="C49" s="736"/>
      <c r="D49" s="733"/>
      <c r="E49" s="725"/>
      <c r="F49" s="740" t="s">
        <v>315</v>
      </c>
      <c r="G49" s="741"/>
      <c r="H49" s="533"/>
      <c r="I49" s="534"/>
      <c r="J49" s="535"/>
      <c r="K49" s="535"/>
      <c r="L49" s="535"/>
      <c r="M49" s="535"/>
      <c r="N49" s="535"/>
      <c r="O49" s="536"/>
      <c r="P49" s="537" t="str">
        <f t="shared" si="1"/>
        <v>0㎡</v>
      </c>
    </row>
    <row r="50" spans="2:16" s="484" customFormat="1">
      <c r="B50" s="495"/>
      <c r="C50" s="736"/>
      <c r="D50" s="733"/>
      <c r="E50" s="725"/>
      <c r="F50" s="740" t="s">
        <v>270</v>
      </c>
      <c r="G50" s="741"/>
      <c r="H50" s="526"/>
      <c r="I50" s="527"/>
      <c r="J50" s="528"/>
      <c r="K50" s="528"/>
      <c r="L50" s="528"/>
      <c r="M50" s="528"/>
      <c r="N50" s="528"/>
      <c r="O50" s="529"/>
      <c r="P50" s="537" t="str">
        <f t="shared" si="1"/>
        <v>0㎡</v>
      </c>
    </row>
    <row r="51" spans="2:16" s="484" customFormat="1">
      <c r="B51" s="495"/>
      <c r="C51" s="736"/>
      <c r="D51" s="734"/>
      <c r="E51" s="727"/>
      <c r="F51" s="740" t="s">
        <v>316</v>
      </c>
      <c r="G51" s="741"/>
      <c r="H51" s="533"/>
      <c r="I51" s="534"/>
      <c r="J51" s="535"/>
      <c r="K51" s="535"/>
      <c r="L51" s="535"/>
      <c r="M51" s="535"/>
      <c r="N51" s="535"/>
      <c r="O51" s="536"/>
      <c r="P51" s="506" t="str">
        <f t="shared" si="1"/>
        <v>0㎡</v>
      </c>
    </row>
    <row r="52" spans="2:16" s="484" customFormat="1">
      <c r="B52" s="495"/>
      <c r="C52" s="736"/>
      <c r="D52" s="720" t="s">
        <v>317</v>
      </c>
      <c r="E52" s="721"/>
      <c r="F52" s="721"/>
      <c r="G52" s="721"/>
      <c r="H52" s="538"/>
      <c r="I52" s="539"/>
      <c r="J52" s="540"/>
      <c r="K52" s="540"/>
      <c r="L52" s="540"/>
      <c r="M52" s="540"/>
      <c r="N52" s="540"/>
      <c r="O52" s="541"/>
      <c r="P52" s="542" t="str">
        <f>SUM(P38:P51)&amp;"㎡"</f>
        <v>0㎡</v>
      </c>
    </row>
    <row r="53" spans="2:16" s="484" customFormat="1">
      <c r="B53" s="495"/>
      <c r="C53" s="736"/>
      <c r="D53" s="732" t="s">
        <v>318</v>
      </c>
      <c r="E53" s="732"/>
      <c r="F53" s="723"/>
      <c r="G53" s="490" t="s">
        <v>319</v>
      </c>
      <c r="H53" s="491"/>
      <c r="I53" s="516"/>
      <c r="J53" s="517"/>
      <c r="K53" s="517"/>
      <c r="L53" s="517"/>
      <c r="M53" s="517"/>
      <c r="N53" s="517"/>
      <c r="O53" s="518"/>
      <c r="P53" s="543" t="str">
        <f>SUM(J53:O53)&amp;"㎡"</f>
        <v>0㎡</v>
      </c>
    </row>
    <row r="54" spans="2:16" s="484" customFormat="1">
      <c r="B54" s="495"/>
      <c r="C54" s="736"/>
      <c r="D54" s="733"/>
      <c r="E54" s="733"/>
      <c r="F54" s="725"/>
      <c r="G54" s="544" t="s">
        <v>314</v>
      </c>
      <c r="H54" s="545"/>
      <c r="I54" s="546"/>
      <c r="J54" s="547"/>
      <c r="K54" s="547"/>
      <c r="L54" s="547"/>
      <c r="M54" s="547"/>
      <c r="N54" s="547"/>
      <c r="O54" s="548"/>
      <c r="P54" s="522" t="str">
        <f t="shared" ref="P54:P117" si="2">SUM(J54:O54)&amp;"㎡"</f>
        <v>0㎡</v>
      </c>
    </row>
    <row r="55" spans="2:16" s="484" customFormat="1">
      <c r="B55" s="495"/>
      <c r="C55" s="736"/>
      <c r="D55" s="733"/>
      <c r="E55" s="733"/>
      <c r="F55" s="725"/>
      <c r="G55" s="496" t="s">
        <v>320</v>
      </c>
      <c r="H55" s="497"/>
      <c r="I55" s="519"/>
      <c r="J55" s="520"/>
      <c r="K55" s="520"/>
      <c r="L55" s="520"/>
      <c r="M55" s="520"/>
      <c r="N55" s="520"/>
      <c r="O55" s="521"/>
      <c r="P55" s="522" t="str">
        <f t="shared" si="2"/>
        <v>0㎡</v>
      </c>
    </row>
    <row r="56" spans="2:16" s="484" customFormat="1">
      <c r="B56" s="495"/>
      <c r="C56" s="736"/>
      <c r="D56" s="733"/>
      <c r="E56" s="733"/>
      <c r="F56" s="725"/>
      <c r="G56" s="496" t="s">
        <v>308</v>
      </c>
      <c r="H56" s="497"/>
      <c r="I56" s="519"/>
      <c r="J56" s="520"/>
      <c r="K56" s="520"/>
      <c r="L56" s="520"/>
      <c r="M56" s="520"/>
      <c r="N56" s="520"/>
      <c r="O56" s="521"/>
      <c r="P56" s="522" t="str">
        <f t="shared" si="2"/>
        <v>0㎡</v>
      </c>
    </row>
    <row r="57" spans="2:16" s="484" customFormat="1">
      <c r="B57" s="495"/>
      <c r="C57" s="736"/>
      <c r="D57" s="734"/>
      <c r="E57" s="734"/>
      <c r="F57" s="727"/>
      <c r="G57" s="501" t="s">
        <v>316</v>
      </c>
      <c r="H57" s="502"/>
      <c r="I57" s="530"/>
      <c r="J57" s="531"/>
      <c r="K57" s="531"/>
      <c r="L57" s="531"/>
      <c r="M57" s="531"/>
      <c r="N57" s="531"/>
      <c r="O57" s="532"/>
      <c r="P57" s="505" t="str">
        <f t="shared" si="2"/>
        <v>0㎡</v>
      </c>
    </row>
    <row r="58" spans="2:16" s="484" customFormat="1">
      <c r="B58" s="549"/>
      <c r="C58" s="736"/>
      <c r="D58" s="720" t="s">
        <v>321</v>
      </c>
      <c r="E58" s="721"/>
      <c r="F58" s="721"/>
      <c r="G58" s="721"/>
      <c r="H58" s="538"/>
      <c r="I58" s="539"/>
      <c r="J58" s="540"/>
      <c r="K58" s="540"/>
      <c r="L58" s="540"/>
      <c r="M58" s="540"/>
      <c r="N58" s="540"/>
      <c r="O58" s="541"/>
      <c r="P58" s="550" t="str">
        <f>SUM(P53:P57)&amp;"㎡"</f>
        <v>0㎡</v>
      </c>
    </row>
    <row r="59" spans="2:16" s="484" customFormat="1">
      <c r="B59" s="495"/>
      <c r="C59" s="736"/>
      <c r="D59" s="732" t="s">
        <v>322</v>
      </c>
      <c r="E59" s="732"/>
      <c r="F59" s="723"/>
      <c r="G59" s="490" t="s">
        <v>306</v>
      </c>
      <c r="H59" s="491"/>
      <c r="I59" s="516"/>
      <c r="J59" s="517"/>
      <c r="K59" s="517"/>
      <c r="L59" s="517"/>
      <c r="M59" s="517"/>
      <c r="N59" s="517"/>
      <c r="O59" s="518"/>
      <c r="P59" s="543" t="str">
        <f t="shared" si="2"/>
        <v>0㎡</v>
      </c>
    </row>
    <row r="60" spans="2:16" s="484" customFormat="1">
      <c r="B60" s="495"/>
      <c r="C60" s="736"/>
      <c r="D60" s="733"/>
      <c r="E60" s="733"/>
      <c r="F60" s="725"/>
      <c r="G60" s="496" t="s">
        <v>323</v>
      </c>
      <c r="H60" s="497"/>
      <c r="I60" s="519"/>
      <c r="J60" s="520"/>
      <c r="K60" s="520"/>
      <c r="L60" s="520"/>
      <c r="M60" s="520"/>
      <c r="N60" s="520"/>
      <c r="O60" s="521"/>
      <c r="P60" s="500" t="str">
        <f t="shared" si="2"/>
        <v>0㎡</v>
      </c>
    </row>
    <row r="61" spans="2:16" s="484" customFormat="1">
      <c r="B61" s="549"/>
      <c r="C61" s="736"/>
      <c r="D61" s="733"/>
      <c r="E61" s="733"/>
      <c r="F61" s="725"/>
      <c r="G61" s="496" t="s">
        <v>293</v>
      </c>
      <c r="H61" s="497"/>
      <c r="I61" s="519"/>
      <c r="J61" s="520"/>
      <c r="K61" s="520"/>
      <c r="L61" s="520"/>
      <c r="M61" s="520"/>
      <c r="N61" s="520"/>
      <c r="O61" s="521"/>
      <c r="P61" s="551" t="str">
        <f t="shared" si="2"/>
        <v>0㎡</v>
      </c>
    </row>
    <row r="62" spans="2:16" s="484" customFormat="1">
      <c r="B62" s="549"/>
      <c r="C62" s="736"/>
      <c r="D62" s="733"/>
      <c r="E62" s="733"/>
      <c r="F62" s="725"/>
      <c r="G62" s="496" t="s">
        <v>324</v>
      </c>
      <c r="H62" s="497"/>
      <c r="I62" s="519"/>
      <c r="J62" s="520"/>
      <c r="K62" s="520"/>
      <c r="L62" s="520"/>
      <c r="M62" s="520"/>
      <c r="N62" s="520"/>
      <c r="O62" s="521"/>
      <c r="P62" s="522" t="str">
        <f t="shared" si="2"/>
        <v>0㎡</v>
      </c>
    </row>
    <row r="63" spans="2:16" s="484" customFormat="1">
      <c r="B63" s="549"/>
      <c r="C63" s="736"/>
      <c r="D63" s="733"/>
      <c r="E63" s="733"/>
      <c r="F63" s="725"/>
      <c r="G63" s="496" t="s">
        <v>325</v>
      </c>
      <c r="H63" s="497"/>
      <c r="I63" s="519"/>
      <c r="J63" s="520"/>
      <c r="K63" s="520"/>
      <c r="L63" s="520"/>
      <c r="M63" s="520"/>
      <c r="N63" s="520"/>
      <c r="O63" s="521"/>
      <c r="P63" s="500" t="str">
        <f t="shared" si="2"/>
        <v>0㎡</v>
      </c>
    </row>
    <row r="64" spans="2:16" s="484" customFormat="1">
      <c r="B64" s="549"/>
      <c r="C64" s="736"/>
      <c r="D64" s="733"/>
      <c r="E64" s="733"/>
      <c r="F64" s="725"/>
      <c r="G64" s="496" t="s">
        <v>270</v>
      </c>
      <c r="H64" s="507"/>
      <c r="I64" s="523"/>
      <c r="J64" s="524"/>
      <c r="K64" s="524"/>
      <c r="L64" s="524"/>
      <c r="M64" s="524"/>
      <c r="N64" s="524"/>
      <c r="O64" s="525"/>
      <c r="P64" s="551" t="str">
        <f t="shared" si="2"/>
        <v>0㎡</v>
      </c>
    </row>
    <row r="65" spans="2:16" s="484" customFormat="1">
      <c r="B65" s="549"/>
      <c r="C65" s="736"/>
      <c r="D65" s="733"/>
      <c r="E65" s="733"/>
      <c r="F65" s="725"/>
      <c r="G65" s="496" t="s">
        <v>271</v>
      </c>
      <c r="H65" s="507"/>
      <c r="I65" s="523"/>
      <c r="J65" s="524"/>
      <c r="K65" s="524"/>
      <c r="L65" s="524"/>
      <c r="M65" s="524"/>
      <c r="N65" s="524"/>
      <c r="O65" s="525"/>
      <c r="P65" s="522" t="str">
        <f t="shared" si="2"/>
        <v>0㎡</v>
      </c>
    </row>
    <row r="66" spans="2:16" s="484" customFormat="1">
      <c r="B66" s="549"/>
      <c r="C66" s="736"/>
      <c r="D66" s="733"/>
      <c r="E66" s="733"/>
      <c r="F66" s="725"/>
      <c r="G66" s="496" t="s">
        <v>272</v>
      </c>
      <c r="H66" s="507"/>
      <c r="I66" s="523"/>
      <c r="J66" s="524"/>
      <c r="K66" s="524"/>
      <c r="L66" s="524"/>
      <c r="M66" s="524"/>
      <c r="N66" s="524"/>
      <c r="O66" s="525"/>
      <c r="P66" s="500" t="str">
        <f t="shared" si="2"/>
        <v>0㎡</v>
      </c>
    </row>
    <row r="67" spans="2:16" s="484" customFormat="1">
      <c r="B67" s="549"/>
      <c r="C67" s="736"/>
      <c r="D67" s="734"/>
      <c r="E67" s="734"/>
      <c r="F67" s="727"/>
      <c r="G67" s="510" t="s">
        <v>326</v>
      </c>
      <c r="H67" s="507"/>
      <c r="I67" s="523"/>
      <c r="J67" s="524"/>
      <c r="K67" s="524"/>
      <c r="L67" s="524"/>
      <c r="M67" s="524"/>
      <c r="N67" s="524"/>
      <c r="O67" s="525"/>
      <c r="P67" s="506" t="str">
        <f t="shared" si="2"/>
        <v>0㎡</v>
      </c>
    </row>
    <row r="68" spans="2:16" s="484" customFormat="1">
      <c r="B68" s="549"/>
      <c r="C68" s="736"/>
      <c r="D68" s="720" t="s">
        <v>327</v>
      </c>
      <c r="E68" s="721"/>
      <c r="F68" s="721"/>
      <c r="G68" s="721"/>
      <c r="H68" s="538"/>
      <c r="I68" s="539"/>
      <c r="J68" s="540"/>
      <c r="K68" s="540"/>
      <c r="L68" s="540"/>
      <c r="M68" s="540"/>
      <c r="N68" s="540"/>
      <c r="O68" s="541"/>
      <c r="P68" s="542" t="str">
        <f>SUM(P59:P67)&amp;"㎡"</f>
        <v>0㎡</v>
      </c>
    </row>
    <row r="69" spans="2:16" s="484" customFormat="1">
      <c r="B69" s="495"/>
      <c r="C69" s="736"/>
      <c r="D69" s="732" t="s">
        <v>328</v>
      </c>
      <c r="E69" s="722" t="s">
        <v>329</v>
      </c>
      <c r="F69" s="723"/>
      <c r="G69" s="490" t="s">
        <v>330</v>
      </c>
      <c r="H69" s="491"/>
      <c r="I69" s="516"/>
      <c r="J69" s="517"/>
      <c r="K69" s="517"/>
      <c r="L69" s="517"/>
      <c r="M69" s="517"/>
      <c r="N69" s="517"/>
      <c r="O69" s="518"/>
      <c r="P69" s="543" t="str">
        <f t="shared" si="2"/>
        <v>0㎡</v>
      </c>
    </row>
    <row r="70" spans="2:16" s="484" customFormat="1">
      <c r="B70" s="495"/>
      <c r="C70" s="736"/>
      <c r="D70" s="733"/>
      <c r="E70" s="724"/>
      <c r="F70" s="725"/>
      <c r="G70" s="496" t="s">
        <v>331</v>
      </c>
      <c r="H70" s="497"/>
      <c r="I70" s="519"/>
      <c r="J70" s="520"/>
      <c r="K70" s="520"/>
      <c r="L70" s="520"/>
      <c r="M70" s="520"/>
      <c r="N70" s="520"/>
      <c r="O70" s="521"/>
      <c r="P70" s="522" t="str">
        <f t="shared" si="2"/>
        <v>0㎡</v>
      </c>
    </row>
    <row r="71" spans="2:16" s="484" customFormat="1">
      <c r="B71" s="495"/>
      <c r="C71" s="736"/>
      <c r="D71" s="733"/>
      <c r="E71" s="724"/>
      <c r="F71" s="725"/>
      <c r="G71" s="496" t="s">
        <v>332</v>
      </c>
      <c r="H71" s="497"/>
      <c r="I71" s="519"/>
      <c r="J71" s="520"/>
      <c r="K71" s="520"/>
      <c r="L71" s="520"/>
      <c r="M71" s="520"/>
      <c r="N71" s="520"/>
      <c r="O71" s="521"/>
      <c r="P71" s="500" t="str">
        <f t="shared" si="2"/>
        <v>0㎡</v>
      </c>
    </row>
    <row r="72" spans="2:16" s="484" customFormat="1">
      <c r="B72" s="495"/>
      <c r="C72" s="736"/>
      <c r="D72" s="733"/>
      <c r="E72" s="724"/>
      <c r="F72" s="725"/>
      <c r="G72" s="496" t="s">
        <v>307</v>
      </c>
      <c r="H72" s="497"/>
      <c r="I72" s="519"/>
      <c r="J72" s="520"/>
      <c r="K72" s="520"/>
      <c r="L72" s="520"/>
      <c r="M72" s="520"/>
      <c r="N72" s="520"/>
      <c r="O72" s="521"/>
      <c r="P72" s="551" t="str">
        <f t="shared" si="2"/>
        <v>0㎡</v>
      </c>
    </row>
    <row r="73" spans="2:16" s="484" customFormat="1">
      <c r="B73" s="495"/>
      <c r="C73" s="736"/>
      <c r="D73" s="733"/>
      <c r="E73" s="724"/>
      <c r="F73" s="725"/>
      <c r="G73" s="496" t="s">
        <v>333</v>
      </c>
      <c r="H73" s="497"/>
      <c r="I73" s="519"/>
      <c r="J73" s="520"/>
      <c r="K73" s="520"/>
      <c r="L73" s="520"/>
      <c r="M73" s="520"/>
      <c r="N73" s="520"/>
      <c r="O73" s="521"/>
      <c r="P73" s="522" t="str">
        <f t="shared" si="2"/>
        <v>0㎡</v>
      </c>
    </row>
    <row r="74" spans="2:16" s="484" customFormat="1">
      <c r="B74" s="495"/>
      <c r="C74" s="736"/>
      <c r="D74" s="733"/>
      <c r="E74" s="724"/>
      <c r="F74" s="725"/>
      <c r="G74" s="496" t="s">
        <v>334</v>
      </c>
      <c r="H74" s="497"/>
      <c r="I74" s="519"/>
      <c r="J74" s="520"/>
      <c r="K74" s="520"/>
      <c r="L74" s="520"/>
      <c r="M74" s="520"/>
      <c r="N74" s="520"/>
      <c r="O74" s="521"/>
      <c r="P74" s="500" t="str">
        <f t="shared" si="2"/>
        <v>0㎡</v>
      </c>
    </row>
    <row r="75" spans="2:16" s="484" customFormat="1">
      <c r="B75" s="495"/>
      <c r="C75" s="736"/>
      <c r="D75" s="733"/>
      <c r="E75" s="724"/>
      <c r="F75" s="725"/>
      <c r="G75" s="496" t="s">
        <v>335</v>
      </c>
      <c r="H75" s="497"/>
      <c r="I75" s="519"/>
      <c r="J75" s="520"/>
      <c r="K75" s="520"/>
      <c r="L75" s="520"/>
      <c r="M75" s="520"/>
      <c r="N75" s="520"/>
      <c r="O75" s="521"/>
      <c r="P75" s="551" t="str">
        <f t="shared" si="2"/>
        <v>0㎡</v>
      </c>
    </row>
    <row r="76" spans="2:16" s="484" customFormat="1">
      <c r="B76" s="495"/>
      <c r="C76" s="736"/>
      <c r="D76" s="733"/>
      <c r="E76" s="724"/>
      <c r="F76" s="725"/>
      <c r="G76" s="496" t="s">
        <v>336</v>
      </c>
      <c r="H76" s="497"/>
      <c r="I76" s="519"/>
      <c r="J76" s="520"/>
      <c r="K76" s="520"/>
      <c r="L76" s="520"/>
      <c r="M76" s="520"/>
      <c r="N76" s="520"/>
      <c r="O76" s="521"/>
      <c r="P76" s="522" t="str">
        <f t="shared" si="2"/>
        <v>0㎡</v>
      </c>
    </row>
    <row r="77" spans="2:16" s="484" customFormat="1">
      <c r="B77" s="495"/>
      <c r="C77" s="736"/>
      <c r="D77" s="733"/>
      <c r="E77" s="724"/>
      <c r="F77" s="725"/>
      <c r="G77" s="496" t="s">
        <v>337</v>
      </c>
      <c r="H77" s="497"/>
      <c r="I77" s="519"/>
      <c r="J77" s="520"/>
      <c r="K77" s="520"/>
      <c r="L77" s="520"/>
      <c r="M77" s="520"/>
      <c r="N77" s="520"/>
      <c r="O77" s="521"/>
      <c r="P77" s="500" t="str">
        <f t="shared" si="2"/>
        <v>0㎡</v>
      </c>
    </row>
    <row r="78" spans="2:16" s="484" customFormat="1">
      <c r="B78" s="495"/>
      <c r="C78" s="736"/>
      <c r="D78" s="733"/>
      <c r="E78" s="724"/>
      <c r="F78" s="725"/>
      <c r="G78" s="510" t="s">
        <v>338</v>
      </c>
      <c r="H78" s="507"/>
      <c r="I78" s="523"/>
      <c r="J78" s="524"/>
      <c r="K78" s="524"/>
      <c r="L78" s="524"/>
      <c r="M78" s="524"/>
      <c r="N78" s="524"/>
      <c r="O78" s="525"/>
      <c r="P78" s="551" t="str">
        <f t="shared" si="2"/>
        <v>0㎡</v>
      </c>
    </row>
    <row r="79" spans="2:16" s="484" customFormat="1">
      <c r="B79" s="495"/>
      <c r="C79" s="736"/>
      <c r="D79" s="733"/>
      <c r="E79" s="724"/>
      <c r="F79" s="725"/>
      <c r="G79" s="510" t="s">
        <v>270</v>
      </c>
      <c r="H79" s="507"/>
      <c r="I79" s="523"/>
      <c r="J79" s="524"/>
      <c r="K79" s="524"/>
      <c r="L79" s="524"/>
      <c r="M79" s="524"/>
      <c r="N79" s="524"/>
      <c r="O79" s="525"/>
      <c r="P79" s="500" t="str">
        <f t="shared" si="2"/>
        <v>0㎡</v>
      </c>
    </row>
    <row r="80" spans="2:16" s="484" customFormat="1">
      <c r="B80" s="495"/>
      <c r="C80" s="736"/>
      <c r="D80" s="733"/>
      <c r="E80" s="724"/>
      <c r="F80" s="725"/>
      <c r="G80" s="510" t="s">
        <v>271</v>
      </c>
      <c r="H80" s="507"/>
      <c r="I80" s="523"/>
      <c r="J80" s="524"/>
      <c r="K80" s="524"/>
      <c r="L80" s="524"/>
      <c r="M80" s="524"/>
      <c r="N80" s="524"/>
      <c r="O80" s="525"/>
      <c r="P80" s="551" t="str">
        <f t="shared" si="2"/>
        <v>0㎡</v>
      </c>
    </row>
    <row r="81" spans="2:16" s="484" customFormat="1">
      <c r="B81" s="495"/>
      <c r="C81" s="736"/>
      <c r="D81" s="733"/>
      <c r="E81" s="724"/>
      <c r="F81" s="725"/>
      <c r="G81" s="510" t="s">
        <v>272</v>
      </c>
      <c r="H81" s="507"/>
      <c r="I81" s="523"/>
      <c r="J81" s="524"/>
      <c r="K81" s="524"/>
      <c r="L81" s="524"/>
      <c r="M81" s="524"/>
      <c r="N81" s="524"/>
      <c r="O81" s="525"/>
      <c r="P81" s="522" t="str">
        <f t="shared" si="2"/>
        <v>0㎡</v>
      </c>
    </row>
    <row r="82" spans="2:16" s="484" customFormat="1">
      <c r="B82" s="495"/>
      <c r="C82" s="736"/>
      <c r="D82" s="733"/>
      <c r="E82" s="726"/>
      <c r="F82" s="727"/>
      <c r="G82" s="510" t="s">
        <v>273</v>
      </c>
      <c r="H82" s="507"/>
      <c r="I82" s="523"/>
      <c r="J82" s="524"/>
      <c r="K82" s="524"/>
      <c r="L82" s="524"/>
      <c r="M82" s="524"/>
      <c r="N82" s="524"/>
      <c r="O82" s="525"/>
      <c r="P82" s="505" t="str">
        <f t="shared" si="2"/>
        <v>0㎡</v>
      </c>
    </row>
    <row r="83" spans="2:16" s="484" customFormat="1">
      <c r="B83" s="549"/>
      <c r="C83" s="736"/>
      <c r="D83" s="733"/>
      <c r="E83" s="720" t="s">
        <v>339</v>
      </c>
      <c r="F83" s="721"/>
      <c r="G83" s="552"/>
      <c r="H83" s="538"/>
      <c r="I83" s="539"/>
      <c r="J83" s="540"/>
      <c r="K83" s="540"/>
      <c r="L83" s="540"/>
      <c r="M83" s="540"/>
      <c r="N83" s="540"/>
      <c r="O83" s="541"/>
      <c r="P83" s="550" t="str">
        <f>SUM(P69:P82)&amp;"㎡"</f>
        <v>0㎡</v>
      </c>
    </row>
    <row r="84" spans="2:16" s="484" customFormat="1">
      <c r="B84" s="549"/>
      <c r="C84" s="736"/>
      <c r="D84" s="733"/>
      <c r="E84" s="735" t="s">
        <v>340</v>
      </c>
      <c r="F84" s="715" t="s">
        <v>341</v>
      </c>
      <c r="G84" s="490" t="s">
        <v>342</v>
      </c>
      <c r="H84" s="491"/>
      <c r="I84" s="516"/>
      <c r="J84" s="517"/>
      <c r="K84" s="517"/>
      <c r="L84" s="517"/>
      <c r="M84" s="517"/>
      <c r="N84" s="517"/>
      <c r="O84" s="518"/>
      <c r="P84" s="543" t="str">
        <f t="shared" si="2"/>
        <v>0㎡</v>
      </c>
    </row>
    <row r="85" spans="2:16" s="484" customFormat="1">
      <c r="B85" s="549"/>
      <c r="C85" s="736"/>
      <c r="D85" s="733"/>
      <c r="E85" s="736"/>
      <c r="F85" s="716"/>
      <c r="G85" s="496" t="s">
        <v>343</v>
      </c>
      <c r="H85" s="497"/>
      <c r="I85" s="519"/>
      <c r="J85" s="520"/>
      <c r="K85" s="520"/>
      <c r="L85" s="520"/>
      <c r="M85" s="520"/>
      <c r="N85" s="520"/>
      <c r="O85" s="521"/>
      <c r="P85" s="522" t="str">
        <f t="shared" si="2"/>
        <v>0㎡</v>
      </c>
    </row>
    <row r="86" spans="2:16" s="484" customFormat="1">
      <c r="B86" s="549"/>
      <c r="C86" s="736"/>
      <c r="D86" s="733"/>
      <c r="E86" s="736"/>
      <c r="F86" s="716"/>
      <c r="G86" s="496" t="s">
        <v>344</v>
      </c>
      <c r="H86" s="497"/>
      <c r="I86" s="519"/>
      <c r="J86" s="520"/>
      <c r="K86" s="520"/>
      <c r="L86" s="520"/>
      <c r="M86" s="520"/>
      <c r="N86" s="520"/>
      <c r="O86" s="521"/>
      <c r="P86" s="522" t="str">
        <f t="shared" si="2"/>
        <v>0㎡</v>
      </c>
    </row>
    <row r="87" spans="2:16" s="484" customFormat="1">
      <c r="B87" s="549"/>
      <c r="C87" s="736"/>
      <c r="D87" s="733"/>
      <c r="E87" s="736"/>
      <c r="F87" s="716"/>
      <c r="G87" s="496" t="s">
        <v>345</v>
      </c>
      <c r="H87" s="497"/>
      <c r="I87" s="519"/>
      <c r="J87" s="520"/>
      <c r="K87" s="520"/>
      <c r="L87" s="520"/>
      <c r="M87" s="520"/>
      <c r="N87" s="520"/>
      <c r="O87" s="521"/>
      <c r="P87" s="522" t="str">
        <f t="shared" si="2"/>
        <v>0㎡</v>
      </c>
    </row>
    <row r="88" spans="2:16" s="484" customFormat="1">
      <c r="B88" s="549"/>
      <c r="C88" s="736"/>
      <c r="D88" s="733"/>
      <c r="E88" s="736"/>
      <c r="F88" s="716"/>
      <c r="G88" s="496" t="s">
        <v>346</v>
      </c>
      <c r="H88" s="497"/>
      <c r="I88" s="519"/>
      <c r="J88" s="520"/>
      <c r="K88" s="520"/>
      <c r="L88" s="520"/>
      <c r="M88" s="520"/>
      <c r="N88" s="520"/>
      <c r="O88" s="521"/>
      <c r="P88" s="522" t="str">
        <f t="shared" si="2"/>
        <v>0㎡</v>
      </c>
    </row>
    <row r="89" spans="2:16" s="484" customFormat="1">
      <c r="B89" s="549"/>
      <c r="C89" s="736"/>
      <c r="D89" s="733"/>
      <c r="E89" s="736"/>
      <c r="F89" s="716"/>
      <c r="G89" s="496" t="s">
        <v>347</v>
      </c>
      <c r="H89" s="497"/>
      <c r="I89" s="519"/>
      <c r="J89" s="520"/>
      <c r="K89" s="520"/>
      <c r="L89" s="520"/>
      <c r="M89" s="520"/>
      <c r="N89" s="520"/>
      <c r="O89" s="521"/>
      <c r="P89" s="500" t="str">
        <f t="shared" si="2"/>
        <v>0㎡</v>
      </c>
    </row>
    <row r="90" spans="2:16" s="484" customFormat="1">
      <c r="B90" s="549"/>
      <c r="C90" s="736"/>
      <c r="D90" s="733"/>
      <c r="E90" s="736"/>
      <c r="F90" s="716"/>
      <c r="G90" s="496" t="s">
        <v>348</v>
      </c>
      <c r="H90" s="497"/>
      <c r="I90" s="519"/>
      <c r="J90" s="520"/>
      <c r="K90" s="520"/>
      <c r="L90" s="520"/>
      <c r="M90" s="520"/>
      <c r="N90" s="520"/>
      <c r="O90" s="521"/>
      <c r="P90" s="551" t="str">
        <f t="shared" si="2"/>
        <v>0㎡</v>
      </c>
    </row>
    <row r="91" spans="2:16" s="484" customFormat="1">
      <c r="B91" s="549"/>
      <c r="C91" s="736"/>
      <c r="D91" s="733"/>
      <c r="E91" s="736"/>
      <c r="F91" s="716"/>
      <c r="G91" s="496" t="s">
        <v>349</v>
      </c>
      <c r="H91" s="497"/>
      <c r="I91" s="519"/>
      <c r="J91" s="520"/>
      <c r="K91" s="520"/>
      <c r="L91" s="520"/>
      <c r="M91" s="520"/>
      <c r="N91" s="520"/>
      <c r="O91" s="521"/>
      <c r="P91" s="500" t="str">
        <f t="shared" si="2"/>
        <v>0㎡</v>
      </c>
    </row>
    <row r="92" spans="2:16" s="484" customFormat="1">
      <c r="B92" s="549"/>
      <c r="C92" s="736"/>
      <c r="D92" s="733"/>
      <c r="E92" s="736"/>
      <c r="F92" s="716"/>
      <c r="G92" s="496" t="s">
        <v>350</v>
      </c>
      <c r="H92" s="497"/>
      <c r="I92" s="519"/>
      <c r="J92" s="520"/>
      <c r="K92" s="520"/>
      <c r="L92" s="520"/>
      <c r="M92" s="520"/>
      <c r="N92" s="520"/>
      <c r="O92" s="521"/>
      <c r="P92" s="551" t="str">
        <f t="shared" si="2"/>
        <v>0㎡</v>
      </c>
    </row>
    <row r="93" spans="2:16" s="484" customFormat="1">
      <c r="B93" s="549"/>
      <c r="C93" s="736"/>
      <c r="D93" s="733"/>
      <c r="E93" s="736"/>
      <c r="F93" s="716"/>
      <c r="G93" s="496" t="s">
        <v>351</v>
      </c>
      <c r="H93" s="497"/>
      <c r="I93" s="519"/>
      <c r="J93" s="520"/>
      <c r="K93" s="520"/>
      <c r="L93" s="520"/>
      <c r="M93" s="520"/>
      <c r="N93" s="520"/>
      <c r="O93" s="521"/>
      <c r="P93" s="500" t="str">
        <f t="shared" si="2"/>
        <v>0㎡</v>
      </c>
    </row>
    <row r="94" spans="2:16" s="484" customFormat="1">
      <c r="B94" s="549"/>
      <c r="C94" s="736"/>
      <c r="D94" s="733"/>
      <c r="E94" s="736"/>
      <c r="F94" s="716"/>
      <c r="G94" s="496" t="s">
        <v>352</v>
      </c>
      <c r="H94" s="497"/>
      <c r="I94" s="519"/>
      <c r="J94" s="520"/>
      <c r="K94" s="520"/>
      <c r="L94" s="520"/>
      <c r="M94" s="520"/>
      <c r="N94" s="520"/>
      <c r="O94" s="521"/>
      <c r="P94" s="551" t="str">
        <f t="shared" si="2"/>
        <v>0㎡</v>
      </c>
    </row>
    <row r="95" spans="2:16" s="484" customFormat="1">
      <c r="B95" s="549"/>
      <c r="C95" s="736"/>
      <c r="D95" s="733"/>
      <c r="E95" s="736"/>
      <c r="F95" s="716"/>
      <c r="G95" s="496" t="s">
        <v>353</v>
      </c>
      <c r="H95" s="497"/>
      <c r="I95" s="519"/>
      <c r="J95" s="520"/>
      <c r="K95" s="520"/>
      <c r="L95" s="520"/>
      <c r="M95" s="520"/>
      <c r="N95" s="520"/>
      <c r="O95" s="521"/>
      <c r="P95" s="500" t="str">
        <f t="shared" si="2"/>
        <v>0㎡</v>
      </c>
    </row>
    <row r="96" spans="2:16" s="484" customFormat="1">
      <c r="B96" s="549"/>
      <c r="C96" s="736"/>
      <c r="D96" s="733"/>
      <c r="E96" s="736"/>
      <c r="F96" s="716"/>
      <c r="G96" s="496" t="s">
        <v>354</v>
      </c>
      <c r="H96" s="497"/>
      <c r="I96" s="519"/>
      <c r="J96" s="520"/>
      <c r="K96" s="520"/>
      <c r="L96" s="520"/>
      <c r="M96" s="520"/>
      <c r="N96" s="520"/>
      <c r="O96" s="521"/>
      <c r="P96" s="551" t="str">
        <f t="shared" si="2"/>
        <v>0㎡</v>
      </c>
    </row>
    <row r="97" spans="2:16" s="484" customFormat="1">
      <c r="B97" s="549"/>
      <c r="C97" s="736"/>
      <c r="D97" s="733"/>
      <c r="E97" s="736"/>
      <c r="F97" s="716"/>
      <c r="G97" s="496" t="s">
        <v>355</v>
      </c>
      <c r="H97" s="497"/>
      <c r="I97" s="519"/>
      <c r="J97" s="520"/>
      <c r="K97" s="520"/>
      <c r="L97" s="520"/>
      <c r="M97" s="520"/>
      <c r="N97" s="520"/>
      <c r="O97" s="521"/>
      <c r="P97" s="522" t="str">
        <f t="shared" si="2"/>
        <v>0㎡</v>
      </c>
    </row>
    <row r="98" spans="2:16" s="484" customFormat="1">
      <c r="B98" s="549"/>
      <c r="C98" s="736"/>
      <c r="D98" s="733"/>
      <c r="E98" s="736"/>
      <c r="F98" s="716"/>
      <c r="G98" s="496" t="s">
        <v>356</v>
      </c>
      <c r="H98" s="497"/>
      <c r="I98" s="519"/>
      <c r="J98" s="520"/>
      <c r="K98" s="520"/>
      <c r="L98" s="520"/>
      <c r="M98" s="520"/>
      <c r="N98" s="520"/>
      <c r="O98" s="521"/>
      <c r="P98" s="522" t="str">
        <f t="shared" si="2"/>
        <v>0㎡</v>
      </c>
    </row>
    <row r="99" spans="2:16" s="484" customFormat="1">
      <c r="B99" s="549"/>
      <c r="C99" s="736"/>
      <c r="D99" s="733"/>
      <c r="E99" s="736"/>
      <c r="F99" s="716"/>
      <c r="G99" s="496" t="s">
        <v>357</v>
      </c>
      <c r="H99" s="497"/>
      <c r="I99" s="519"/>
      <c r="J99" s="520"/>
      <c r="K99" s="520"/>
      <c r="L99" s="520"/>
      <c r="M99" s="520"/>
      <c r="N99" s="520"/>
      <c r="O99" s="521"/>
      <c r="P99" s="500" t="str">
        <f t="shared" si="2"/>
        <v>0㎡</v>
      </c>
    </row>
    <row r="100" spans="2:16" s="484" customFormat="1">
      <c r="B100" s="549"/>
      <c r="C100" s="736"/>
      <c r="D100" s="733"/>
      <c r="E100" s="736"/>
      <c r="F100" s="717"/>
      <c r="G100" s="501" t="s">
        <v>358</v>
      </c>
      <c r="H100" s="502"/>
      <c r="I100" s="530"/>
      <c r="J100" s="531"/>
      <c r="K100" s="531"/>
      <c r="L100" s="531"/>
      <c r="M100" s="531"/>
      <c r="N100" s="531"/>
      <c r="O100" s="532"/>
      <c r="P100" s="551" t="str">
        <f t="shared" si="2"/>
        <v>0㎡</v>
      </c>
    </row>
    <row r="101" spans="2:16" s="484" customFormat="1">
      <c r="B101" s="549"/>
      <c r="C101" s="736"/>
      <c r="D101" s="733"/>
      <c r="E101" s="736"/>
      <c r="F101" s="715" t="s">
        <v>359</v>
      </c>
      <c r="G101" s="490" t="s">
        <v>360</v>
      </c>
      <c r="H101" s="491"/>
      <c r="I101" s="516"/>
      <c r="J101" s="517"/>
      <c r="K101" s="517"/>
      <c r="L101" s="517"/>
      <c r="M101" s="517"/>
      <c r="N101" s="517"/>
      <c r="O101" s="518"/>
      <c r="P101" s="543" t="str">
        <f t="shared" si="2"/>
        <v>0㎡</v>
      </c>
    </row>
    <row r="102" spans="2:16" s="484" customFormat="1">
      <c r="B102" s="549"/>
      <c r="C102" s="736"/>
      <c r="D102" s="733"/>
      <c r="E102" s="736"/>
      <c r="F102" s="716"/>
      <c r="G102" s="496" t="s">
        <v>361</v>
      </c>
      <c r="H102" s="497"/>
      <c r="I102" s="519"/>
      <c r="J102" s="520"/>
      <c r="K102" s="520"/>
      <c r="L102" s="520"/>
      <c r="M102" s="520"/>
      <c r="N102" s="520"/>
      <c r="O102" s="521"/>
      <c r="P102" s="522" t="str">
        <f t="shared" si="2"/>
        <v>0㎡</v>
      </c>
    </row>
    <row r="103" spans="2:16" s="484" customFormat="1">
      <c r="B103" s="549"/>
      <c r="C103" s="736"/>
      <c r="D103" s="733"/>
      <c r="E103" s="736"/>
      <c r="F103" s="716"/>
      <c r="G103" s="496" t="s">
        <v>362</v>
      </c>
      <c r="H103" s="497"/>
      <c r="I103" s="519"/>
      <c r="J103" s="520"/>
      <c r="K103" s="520"/>
      <c r="L103" s="520"/>
      <c r="M103" s="520"/>
      <c r="N103" s="520"/>
      <c r="O103" s="521"/>
      <c r="P103" s="522" t="str">
        <f t="shared" si="2"/>
        <v>0㎡</v>
      </c>
    </row>
    <row r="104" spans="2:16" s="484" customFormat="1">
      <c r="B104" s="549"/>
      <c r="C104" s="736"/>
      <c r="D104" s="733"/>
      <c r="E104" s="736"/>
      <c r="F104" s="716"/>
      <c r="G104" s="496" t="s">
        <v>363</v>
      </c>
      <c r="H104" s="497"/>
      <c r="I104" s="519"/>
      <c r="J104" s="520"/>
      <c r="K104" s="520"/>
      <c r="L104" s="520"/>
      <c r="M104" s="520"/>
      <c r="N104" s="520"/>
      <c r="O104" s="521"/>
      <c r="P104" s="500" t="str">
        <f t="shared" si="2"/>
        <v>0㎡</v>
      </c>
    </row>
    <row r="105" spans="2:16" s="484" customFormat="1">
      <c r="B105" s="549"/>
      <c r="C105" s="736"/>
      <c r="D105" s="733"/>
      <c r="E105" s="736"/>
      <c r="F105" s="716"/>
      <c r="G105" s="496" t="s">
        <v>348</v>
      </c>
      <c r="H105" s="497"/>
      <c r="I105" s="519"/>
      <c r="J105" s="520"/>
      <c r="K105" s="520"/>
      <c r="L105" s="520"/>
      <c r="M105" s="520"/>
      <c r="N105" s="520"/>
      <c r="O105" s="521"/>
      <c r="P105" s="551" t="str">
        <f t="shared" si="2"/>
        <v>0㎡</v>
      </c>
    </row>
    <row r="106" spans="2:16" s="484" customFormat="1">
      <c r="B106" s="549"/>
      <c r="C106" s="736"/>
      <c r="D106" s="733"/>
      <c r="E106" s="736"/>
      <c r="F106" s="716"/>
      <c r="G106" s="496" t="s">
        <v>349</v>
      </c>
      <c r="H106" s="497"/>
      <c r="I106" s="519"/>
      <c r="J106" s="520"/>
      <c r="K106" s="520"/>
      <c r="L106" s="520"/>
      <c r="M106" s="520"/>
      <c r="N106" s="520"/>
      <c r="O106" s="521"/>
      <c r="P106" s="500" t="str">
        <f t="shared" si="2"/>
        <v>0㎡</v>
      </c>
    </row>
    <row r="107" spans="2:16" s="484" customFormat="1">
      <c r="B107" s="549"/>
      <c r="C107" s="736"/>
      <c r="D107" s="733"/>
      <c r="E107" s="736"/>
      <c r="F107" s="716"/>
      <c r="G107" s="496" t="s">
        <v>306</v>
      </c>
      <c r="H107" s="497"/>
      <c r="I107" s="519"/>
      <c r="J107" s="520"/>
      <c r="K107" s="520"/>
      <c r="L107" s="520"/>
      <c r="M107" s="520"/>
      <c r="N107" s="520"/>
      <c r="O107" s="521"/>
      <c r="P107" s="506" t="str">
        <f t="shared" si="2"/>
        <v>0㎡</v>
      </c>
    </row>
    <row r="108" spans="2:16" s="484" customFormat="1">
      <c r="B108" s="549"/>
      <c r="C108" s="736"/>
      <c r="D108" s="733"/>
      <c r="E108" s="736"/>
      <c r="F108" s="716"/>
      <c r="G108" s="496" t="s">
        <v>356</v>
      </c>
      <c r="H108" s="497"/>
      <c r="I108" s="519"/>
      <c r="J108" s="520"/>
      <c r="K108" s="520"/>
      <c r="L108" s="520"/>
      <c r="M108" s="520"/>
      <c r="N108" s="520"/>
      <c r="O108" s="521"/>
      <c r="P108" s="551" t="str">
        <f t="shared" si="2"/>
        <v>0㎡</v>
      </c>
    </row>
    <row r="109" spans="2:16" s="484" customFormat="1">
      <c r="B109" s="549"/>
      <c r="C109" s="736"/>
      <c r="D109" s="733"/>
      <c r="E109" s="736"/>
      <c r="F109" s="716"/>
      <c r="G109" s="496" t="s">
        <v>357</v>
      </c>
      <c r="H109" s="497"/>
      <c r="I109" s="519"/>
      <c r="J109" s="520"/>
      <c r="K109" s="520"/>
      <c r="L109" s="520"/>
      <c r="M109" s="520"/>
      <c r="N109" s="520"/>
      <c r="O109" s="521"/>
      <c r="P109" s="505" t="str">
        <f t="shared" si="2"/>
        <v>0㎡</v>
      </c>
    </row>
    <row r="110" spans="2:16" s="484" customFormat="1">
      <c r="B110" s="549"/>
      <c r="C110" s="736"/>
      <c r="D110" s="733"/>
      <c r="E110" s="736"/>
      <c r="F110" s="712" t="s">
        <v>364</v>
      </c>
      <c r="G110" s="490" t="s">
        <v>365</v>
      </c>
      <c r="H110" s="491"/>
      <c r="I110" s="516"/>
      <c r="J110" s="517"/>
      <c r="K110" s="517"/>
      <c r="L110" s="517"/>
      <c r="M110" s="517"/>
      <c r="N110" s="517"/>
      <c r="O110" s="518"/>
      <c r="P110" s="551" t="str">
        <f t="shared" si="2"/>
        <v>0㎡</v>
      </c>
    </row>
    <row r="111" spans="2:16" s="484" customFormat="1">
      <c r="B111" s="549"/>
      <c r="C111" s="736"/>
      <c r="D111" s="733"/>
      <c r="E111" s="736"/>
      <c r="F111" s="713"/>
      <c r="G111" s="496" t="s">
        <v>366</v>
      </c>
      <c r="H111" s="497"/>
      <c r="I111" s="519"/>
      <c r="J111" s="520"/>
      <c r="K111" s="520"/>
      <c r="L111" s="520"/>
      <c r="M111" s="520"/>
      <c r="N111" s="520"/>
      <c r="O111" s="521"/>
      <c r="P111" s="522" t="str">
        <f t="shared" si="2"/>
        <v>0㎡</v>
      </c>
    </row>
    <row r="112" spans="2:16" s="484" customFormat="1">
      <c r="B112" s="549"/>
      <c r="C112" s="736"/>
      <c r="D112" s="733"/>
      <c r="E112" s="736"/>
      <c r="F112" s="713"/>
      <c r="G112" s="496" t="s">
        <v>367</v>
      </c>
      <c r="H112" s="497"/>
      <c r="I112" s="519"/>
      <c r="J112" s="520"/>
      <c r="K112" s="520"/>
      <c r="L112" s="520"/>
      <c r="M112" s="520"/>
      <c r="N112" s="520"/>
      <c r="O112" s="521"/>
      <c r="P112" s="551" t="str">
        <f t="shared" si="2"/>
        <v>0㎡</v>
      </c>
    </row>
    <row r="113" spans="2:16" s="484" customFormat="1">
      <c r="B113" s="549"/>
      <c r="C113" s="736"/>
      <c r="D113" s="733"/>
      <c r="E113" s="736"/>
      <c r="F113" s="713"/>
      <c r="G113" s="496" t="s">
        <v>368</v>
      </c>
      <c r="H113" s="497"/>
      <c r="I113" s="519"/>
      <c r="J113" s="520"/>
      <c r="K113" s="520"/>
      <c r="L113" s="520"/>
      <c r="M113" s="520"/>
      <c r="N113" s="520"/>
      <c r="O113" s="521"/>
      <c r="P113" s="522" t="str">
        <f t="shared" si="2"/>
        <v>0㎡</v>
      </c>
    </row>
    <row r="114" spans="2:16" s="484" customFormat="1">
      <c r="B114" s="549"/>
      <c r="C114" s="736"/>
      <c r="D114" s="733"/>
      <c r="E114" s="736"/>
      <c r="F114" s="713"/>
      <c r="G114" s="553" t="s">
        <v>358</v>
      </c>
      <c r="H114" s="497"/>
      <c r="I114" s="497"/>
      <c r="J114" s="498"/>
      <c r="K114" s="498"/>
      <c r="L114" s="498"/>
      <c r="M114" s="498"/>
      <c r="N114" s="498"/>
      <c r="O114" s="499"/>
      <c r="P114" s="522" t="str">
        <f t="shared" si="2"/>
        <v>0㎡</v>
      </c>
    </row>
    <row r="115" spans="2:16" s="484" customFormat="1">
      <c r="B115" s="549"/>
      <c r="C115" s="736"/>
      <c r="D115" s="733"/>
      <c r="E115" s="736"/>
      <c r="F115" s="714"/>
      <c r="G115" s="554" t="s">
        <v>369</v>
      </c>
      <c r="H115" s="502"/>
      <c r="I115" s="502"/>
      <c r="J115" s="503"/>
      <c r="K115" s="503"/>
      <c r="L115" s="503"/>
      <c r="M115" s="503"/>
      <c r="N115" s="503"/>
      <c r="O115" s="504"/>
      <c r="P115" s="505" t="str">
        <f t="shared" si="2"/>
        <v>0㎡</v>
      </c>
    </row>
    <row r="116" spans="2:16" s="484" customFormat="1">
      <c r="B116" s="549"/>
      <c r="C116" s="736"/>
      <c r="D116" s="733"/>
      <c r="E116" s="736"/>
      <c r="F116" s="715" t="s">
        <v>370</v>
      </c>
      <c r="G116" s="555" t="s">
        <v>371</v>
      </c>
      <c r="H116" s="491"/>
      <c r="I116" s="516"/>
      <c r="J116" s="517"/>
      <c r="K116" s="517"/>
      <c r="L116" s="517"/>
      <c r="M116" s="517"/>
      <c r="N116" s="517"/>
      <c r="O116" s="518"/>
      <c r="P116" s="551" t="str">
        <f t="shared" si="2"/>
        <v>0㎡</v>
      </c>
    </row>
    <row r="117" spans="2:16" s="484" customFormat="1">
      <c r="B117" s="549"/>
      <c r="C117" s="736"/>
      <c r="D117" s="733"/>
      <c r="E117" s="736"/>
      <c r="F117" s="716"/>
      <c r="G117" s="553" t="s">
        <v>372</v>
      </c>
      <c r="H117" s="497"/>
      <c r="I117" s="519"/>
      <c r="J117" s="520"/>
      <c r="K117" s="520"/>
      <c r="L117" s="520"/>
      <c r="M117" s="520"/>
      <c r="N117" s="520"/>
      <c r="O117" s="521"/>
      <c r="P117" s="522" t="str">
        <f t="shared" si="2"/>
        <v>0㎡</v>
      </c>
    </row>
    <row r="118" spans="2:16" s="484" customFormat="1">
      <c r="B118" s="549"/>
      <c r="C118" s="736"/>
      <c r="D118" s="733"/>
      <c r="E118" s="736"/>
      <c r="F118" s="716"/>
      <c r="G118" s="553" t="s">
        <v>373</v>
      </c>
      <c r="H118" s="497"/>
      <c r="I118" s="519"/>
      <c r="J118" s="520"/>
      <c r="K118" s="520"/>
      <c r="L118" s="520"/>
      <c r="M118" s="520"/>
      <c r="N118" s="520"/>
      <c r="O118" s="521"/>
      <c r="P118" s="522" t="str">
        <f t="shared" ref="P118:P155" si="3">SUM(J118:O118)&amp;"㎡"</f>
        <v>0㎡</v>
      </c>
    </row>
    <row r="119" spans="2:16" s="484" customFormat="1">
      <c r="B119" s="549"/>
      <c r="C119" s="736"/>
      <c r="D119" s="733"/>
      <c r="E119" s="736"/>
      <c r="F119" s="716"/>
      <c r="G119" s="553" t="s">
        <v>374</v>
      </c>
      <c r="H119" s="497"/>
      <c r="I119" s="519"/>
      <c r="J119" s="520"/>
      <c r="K119" s="520"/>
      <c r="L119" s="520"/>
      <c r="M119" s="520"/>
      <c r="N119" s="520"/>
      <c r="O119" s="521"/>
      <c r="P119" s="522" t="str">
        <f t="shared" si="3"/>
        <v>0㎡</v>
      </c>
    </row>
    <row r="120" spans="2:16" s="484" customFormat="1">
      <c r="B120" s="549"/>
      <c r="C120" s="736"/>
      <c r="D120" s="733"/>
      <c r="E120" s="736"/>
      <c r="F120" s="716"/>
      <c r="G120" s="496" t="s">
        <v>316</v>
      </c>
      <c r="H120" s="497"/>
      <c r="I120" s="497"/>
      <c r="J120" s="498"/>
      <c r="K120" s="498"/>
      <c r="L120" s="498"/>
      <c r="M120" s="498"/>
      <c r="N120" s="498"/>
      <c r="O120" s="499"/>
      <c r="P120" s="522" t="str">
        <f t="shared" si="3"/>
        <v>0㎡</v>
      </c>
    </row>
    <row r="121" spans="2:16" s="484" customFormat="1">
      <c r="B121" s="549"/>
      <c r="C121" s="736"/>
      <c r="D121" s="733"/>
      <c r="E121" s="736"/>
      <c r="F121" s="717"/>
      <c r="G121" s="501" t="s">
        <v>358</v>
      </c>
      <c r="H121" s="502"/>
      <c r="I121" s="530"/>
      <c r="J121" s="531"/>
      <c r="K121" s="531"/>
      <c r="L121" s="531"/>
      <c r="M121" s="531"/>
      <c r="N121" s="531"/>
      <c r="O121" s="532"/>
      <c r="P121" s="505" t="str">
        <f t="shared" si="3"/>
        <v>0㎡</v>
      </c>
    </row>
    <row r="122" spans="2:16" s="484" customFormat="1">
      <c r="B122" s="549"/>
      <c r="C122" s="736"/>
      <c r="D122" s="733"/>
      <c r="E122" s="736"/>
      <c r="F122" s="715" t="s">
        <v>375</v>
      </c>
      <c r="G122" s="490" t="s">
        <v>288</v>
      </c>
      <c r="H122" s="491"/>
      <c r="I122" s="516"/>
      <c r="J122" s="517"/>
      <c r="K122" s="517"/>
      <c r="L122" s="517"/>
      <c r="M122" s="517"/>
      <c r="N122" s="517"/>
      <c r="O122" s="518"/>
      <c r="P122" s="551" t="str">
        <f t="shared" si="3"/>
        <v>0㎡</v>
      </c>
    </row>
    <row r="123" spans="2:16" s="484" customFormat="1">
      <c r="B123" s="549"/>
      <c r="C123" s="736"/>
      <c r="D123" s="733"/>
      <c r="E123" s="736"/>
      <c r="F123" s="718"/>
      <c r="G123" s="544" t="s">
        <v>376</v>
      </c>
      <c r="H123" s="545"/>
      <c r="I123" s="546"/>
      <c r="J123" s="547"/>
      <c r="K123" s="547"/>
      <c r="L123" s="547"/>
      <c r="M123" s="547"/>
      <c r="N123" s="547"/>
      <c r="O123" s="548"/>
      <c r="P123" s="522" t="str">
        <f t="shared" si="3"/>
        <v>0㎡</v>
      </c>
    </row>
    <row r="124" spans="2:16" s="484" customFormat="1">
      <c r="B124" s="549"/>
      <c r="C124" s="736"/>
      <c r="D124" s="733"/>
      <c r="E124" s="736"/>
      <c r="F124" s="716"/>
      <c r="G124" s="496" t="s">
        <v>377</v>
      </c>
      <c r="H124" s="497"/>
      <c r="I124" s="519"/>
      <c r="J124" s="520"/>
      <c r="K124" s="520"/>
      <c r="L124" s="520"/>
      <c r="M124" s="520"/>
      <c r="N124" s="520"/>
      <c r="O124" s="521"/>
      <c r="P124" s="500" t="str">
        <f t="shared" si="3"/>
        <v>0㎡</v>
      </c>
    </row>
    <row r="125" spans="2:16" s="484" customFormat="1">
      <c r="B125" s="549"/>
      <c r="C125" s="736"/>
      <c r="D125" s="733"/>
      <c r="E125" s="736"/>
      <c r="F125" s="716"/>
      <c r="G125" s="496" t="s">
        <v>378</v>
      </c>
      <c r="H125" s="497"/>
      <c r="I125" s="519"/>
      <c r="J125" s="520"/>
      <c r="K125" s="520"/>
      <c r="L125" s="520"/>
      <c r="M125" s="520"/>
      <c r="N125" s="520"/>
      <c r="O125" s="521"/>
      <c r="P125" s="551" t="str">
        <f t="shared" si="3"/>
        <v>0㎡</v>
      </c>
    </row>
    <row r="126" spans="2:16" s="484" customFormat="1">
      <c r="B126" s="549"/>
      <c r="C126" s="736"/>
      <c r="D126" s="733"/>
      <c r="E126" s="736"/>
      <c r="F126" s="716"/>
      <c r="G126" s="496" t="s">
        <v>338</v>
      </c>
      <c r="H126" s="497"/>
      <c r="I126" s="519"/>
      <c r="J126" s="520"/>
      <c r="K126" s="520"/>
      <c r="L126" s="520"/>
      <c r="M126" s="520"/>
      <c r="N126" s="520"/>
      <c r="O126" s="521"/>
      <c r="P126" s="522" t="str">
        <f t="shared" si="3"/>
        <v>0㎡</v>
      </c>
    </row>
    <row r="127" spans="2:16" s="484" customFormat="1">
      <c r="B127" s="549"/>
      <c r="C127" s="736"/>
      <c r="D127" s="733"/>
      <c r="E127" s="736"/>
      <c r="F127" s="716"/>
      <c r="G127" s="496" t="s">
        <v>379</v>
      </c>
      <c r="H127" s="497"/>
      <c r="I127" s="519"/>
      <c r="J127" s="520"/>
      <c r="K127" s="520"/>
      <c r="L127" s="520"/>
      <c r="M127" s="520"/>
      <c r="N127" s="520"/>
      <c r="O127" s="521"/>
      <c r="P127" s="500" t="str">
        <f t="shared" si="3"/>
        <v>0㎡</v>
      </c>
    </row>
    <row r="128" spans="2:16" s="484" customFormat="1">
      <c r="B128" s="549"/>
      <c r="C128" s="736"/>
      <c r="D128" s="733"/>
      <c r="E128" s="736"/>
      <c r="F128" s="716"/>
      <c r="G128" s="496" t="s">
        <v>380</v>
      </c>
      <c r="H128" s="497"/>
      <c r="I128" s="519"/>
      <c r="J128" s="520"/>
      <c r="K128" s="520"/>
      <c r="L128" s="520"/>
      <c r="M128" s="520"/>
      <c r="N128" s="520"/>
      <c r="O128" s="521"/>
      <c r="P128" s="551" t="str">
        <f t="shared" si="3"/>
        <v>0㎡</v>
      </c>
    </row>
    <row r="129" spans="2:16" s="484" customFormat="1">
      <c r="B129" s="549"/>
      <c r="C129" s="736"/>
      <c r="D129" s="733"/>
      <c r="E129" s="736"/>
      <c r="F129" s="716"/>
      <c r="G129" s="496" t="s">
        <v>381</v>
      </c>
      <c r="H129" s="497"/>
      <c r="I129" s="519"/>
      <c r="J129" s="520"/>
      <c r="K129" s="520"/>
      <c r="L129" s="520"/>
      <c r="M129" s="520"/>
      <c r="N129" s="520"/>
      <c r="O129" s="521"/>
      <c r="P129" s="500" t="str">
        <f t="shared" si="3"/>
        <v>0㎡</v>
      </c>
    </row>
    <row r="130" spans="2:16" s="484" customFormat="1">
      <c r="B130" s="549"/>
      <c r="C130" s="736"/>
      <c r="D130" s="733"/>
      <c r="E130" s="736"/>
      <c r="F130" s="716"/>
      <c r="G130" s="496" t="s">
        <v>293</v>
      </c>
      <c r="H130" s="497"/>
      <c r="I130" s="519"/>
      <c r="J130" s="520"/>
      <c r="K130" s="520"/>
      <c r="L130" s="520"/>
      <c r="M130" s="520"/>
      <c r="N130" s="520"/>
      <c r="O130" s="521"/>
      <c r="P130" s="551" t="str">
        <f t="shared" si="3"/>
        <v>0㎡</v>
      </c>
    </row>
    <row r="131" spans="2:16" s="484" customFormat="1">
      <c r="B131" s="549"/>
      <c r="C131" s="736"/>
      <c r="D131" s="733"/>
      <c r="E131" s="736"/>
      <c r="F131" s="716"/>
      <c r="G131" s="496" t="s">
        <v>324</v>
      </c>
      <c r="H131" s="497"/>
      <c r="I131" s="519"/>
      <c r="J131" s="520"/>
      <c r="K131" s="520"/>
      <c r="L131" s="520"/>
      <c r="M131" s="520"/>
      <c r="N131" s="520"/>
      <c r="O131" s="521"/>
      <c r="P131" s="522" t="str">
        <f t="shared" si="3"/>
        <v>0㎡</v>
      </c>
    </row>
    <row r="132" spans="2:16" s="484" customFormat="1">
      <c r="B132" s="549"/>
      <c r="C132" s="736"/>
      <c r="D132" s="733"/>
      <c r="E132" s="736"/>
      <c r="F132" s="716"/>
      <c r="G132" s="496" t="s">
        <v>382</v>
      </c>
      <c r="H132" s="497"/>
      <c r="I132" s="519"/>
      <c r="J132" s="520"/>
      <c r="K132" s="520"/>
      <c r="L132" s="520"/>
      <c r="M132" s="520"/>
      <c r="N132" s="520"/>
      <c r="O132" s="521"/>
      <c r="P132" s="522" t="str">
        <f t="shared" si="3"/>
        <v>0㎡</v>
      </c>
    </row>
    <row r="133" spans="2:16" s="484" customFormat="1">
      <c r="B133" s="549"/>
      <c r="C133" s="736"/>
      <c r="D133" s="733"/>
      <c r="E133" s="736"/>
      <c r="F133" s="716"/>
      <c r="G133" s="496" t="s">
        <v>383</v>
      </c>
      <c r="H133" s="497"/>
      <c r="I133" s="519"/>
      <c r="J133" s="520"/>
      <c r="K133" s="520"/>
      <c r="L133" s="520"/>
      <c r="M133" s="520"/>
      <c r="N133" s="520"/>
      <c r="O133" s="521"/>
      <c r="P133" s="500" t="str">
        <f t="shared" si="3"/>
        <v>0㎡</v>
      </c>
    </row>
    <row r="134" spans="2:16" s="484" customFormat="1">
      <c r="B134" s="549"/>
      <c r="C134" s="736"/>
      <c r="D134" s="733"/>
      <c r="E134" s="736"/>
      <c r="F134" s="716"/>
      <c r="G134" s="496" t="s">
        <v>384</v>
      </c>
      <c r="H134" s="497"/>
      <c r="I134" s="519"/>
      <c r="J134" s="520"/>
      <c r="K134" s="520"/>
      <c r="L134" s="520"/>
      <c r="M134" s="520"/>
      <c r="N134" s="520"/>
      <c r="O134" s="521"/>
      <c r="P134" s="551" t="str">
        <f t="shared" si="3"/>
        <v>0㎡</v>
      </c>
    </row>
    <row r="135" spans="2:16" s="484" customFormat="1">
      <c r="B135" s="549"/>
      <c r="C135" s="736"/>
      <c r="D135" s="733"/>
      <c r="E135" s="736"/>
      <c r="F135" s="719"/>
      <c r="G135" s="510" t="s">
        <v>290</v>
      </c>
      <c r="H135" s="507"/>
      <c r="I135" s="523"/>
      <c r="J135" s="524"/>
      <c r="K135" s="524"/>
      <c r="L135" s="524"/>
      <c r="M135" s="524"/>
      <c r="N135" s="524"/>
      <c r="O135" s="525"/>
      <c r="P135" s="500" t="str">
        <f t="shared" si="3"/>
        <v>0㎡</v>
      </c>
    </row>
    <row r="136" spans="2:16" s="484" customFormat="1">
      <c r="B136" s="549"/>
      <c r="C136" s="736"/>
      <c r="D136" s="733"/>
      <c r="E136" s="736"/>
      <c r="F136" s="719"/>
      <c r="G136" s="496" t="s">
        <v>385</v>
      </c>
      <c r="H136" s="507"/>
      <c r="I136" s="523"/>
      <c r="J136" s="524"/>
      <c r="K136" s="524"/>
      <c r="L136" s="524"/>
      <c r="M136" s="524"/>
      <c r="N136" s="524"/>
      <c r="O136" s="525"/>
      <c r="P136" s="551" t="str">
        <f t="shared" si="3"/>
        <v>0㎡</v>
      </c>
    </row>
    <row r="137" spans="2:16" s="484" customFormat="1">
      <c r="B137" s="549"/>
      <c r="C137" s="736"/>
      <c r="D137" s="733"/>
      <c r="E137" s="736"/>
      <c r="F137" s="719"/>
      <c r="G137" s="510" t="s">
        <v>270</v>
      </c>
      <c r="H137" s="507"/>
      <c r="I137" s="523"/>
      <c r="J137" s="524"/>
      <c r="K137" s="524"/>
      <c r="L137" s="524"/>
      <c r="M137" s="524"/>
      <c r="N137" s="524"/>
      <c r="O137" s="525"/>
      <c r="P137" s="522" t="str">
        <f t="shared" si="3"/>
        <v>0㎡</v>
      </c>
    </row>
    <row r="138" spans="2:16" s="484" customFormat="1">
      <c r="B138" s="549"/>
      <c r="C138" s="736"/>
      <c r="D138" s="733"/>
      <c r="E138" s="736"/>
      <c r="F138" s="719"/>
      <c r="G138" s="510" t="s">
        <v>271</v>
      </c>
      <c r="H138" s="507"/>
      <c r="I138" s="523"/>
      <c r="J138" s="524"/>
      <c r="K138" s="524"/>
      <c r="L138" s="524"/>
      <c r="M138" s="524"/>
      <c r="N138" s="524"/>
      <c r="O138" s="525"/>
      <c r="P138" s="522" t="str">
        <f t="shared" si="3"/>
        <v>0㎡</v>
      </c>
    </row>
    <row r="139" spans="2:16" s="484" customFormat="1">
      <c r="B139" s="549"/>
      <c r="C139" s="736"/>
      <c r="D139" s="733"/>
      <c r="E139" s="736"/>
      <c r="F139" s="719"/>
      <c r="G139" s="510" t="s">
        <v>272</v>
      </c>
      <c r="H139" s="507"/>
      <c r="I139" s="523"/>
      <c r="J139" s="524"/>
      <c r="K139" s="524"/>
      <c r="L139" s="524"/>
      <c r="M139" s="524"/>
      <c r="N139" s="524"/>
      <c r="O139" s="525"/>
      <c r="P139" s="505" t="str">
        <f t="shared" si="3"/>
        <v>0㎡</v>
      </c>
    </row>
    <row r="140" spans="2:16" s="484" customFormat="1">
      <c r="B140" s="549"/>
      <c r="C140" s="736"/>
      <c r="D140" s="734"/>
      <c r="E140" s="720" t="s">
        <v>386</v>
      </c>
      <c r="F140" s="721"/>
      <c r="G140" s="721"/>
      <c r="H140" s="538"/>
      <c r="I140" s="539"/>
      <c r="J140" s="540"/>
      <c r="K140" s="540"/>
      <c r="L140" s="540"/>
      <c r="M140" s="540"/>
      <c r="N140" s="540"/>
      <c r="O140" s="541"/>
      <c r="P140" s="550" t="str">
        <f>SUM(P84:P139)&amp;"㎡"</f>
        <v>0㎡</v>
      </c>
    </row>
    <row r="141" spans="2:16" s="484" customFormat="1">
      <c r="B141" s="549"/>
      <c r="C141" s="739"/>
      <c r="D141" s="720" t="s">
        <v>387</v>
      </c>
      <c r="E141" s="721"/>
      <c r="F141" s="721"/>
      <c r="G141" s="721"/>
      <c r="H141" s="538"/>
      <c r="I141" s="539"/>
      <c r="J141" s="540"/>
      <c r="K141" s="540"/>
      <c r="L141" s="540"/>
      <c r="M141" s="540"/>
      <c r="N141" s="540"/>
      <c r="O141" s="541"/>
      <c r="P141" s="542" t="str">
        <f>SUM(P69:P82,P84:P139)&amp;"㎡"</f>
        <v>0㎡</v>
      </c>
    </row>
    <row r="142" spans="2:16" s="484" customFormat="1">
      <c r="B142" s="549"/>
      <c r="C142" s="720" t="s">
        <v>388</v>
      </c>
      <c r="D142" s="721"/>
      <c r="E142" s="721"/>
      <c r="F142" s="721"/>
      <c r="G142" s="721"/>
      <c r="H142" s="538"/>
      <c r="I142" s="539"/>
      <c r="J142" s="540"/>
      <c r="K142" s="540"/>
      <c r="L142" s="540"/>
      <c r="M142" s="540"/>
      <c r="N142" s="540"/>
      <c r="O142" s="541"/>
      <c r="P142" s="542" t="str">
        <f>SUM(P140:P141)&amp;"㎡"</f>
        <v>0㎡</v>
      </c>
    </row>
    <row r="143" spans="2:16" s="484" customFormat="1">
      <c r="B143" s="549"/>
      <c r="C143" s="722" t="s">
        <v>389</v>
      </c>
      <c r="D143" s="723"/>
      <c r="E143" s="722" t="s">
        <v>390</v>
      </c>
      <c r="F143" s="723"/>
      <c r="G143" s="556" t="s">
        <v>391</v>
      </c>
      <c r="H143" s="491"/>
      <c r="I143" s="516"/>
      <c r="J143" s="517"/>
      <c r="K143" s="517"/>
      <c r="L143" s="517"/>
      <c r="M143" s="517"/>
      <c r="N143" s="517"/>
      <c r="O143" s="518"/>
      <c r="P143" s="543" t="str">
        <f t="shared" si="3"/>
        <v>0㎡</v>
      </c>
    </row>
    <row r="144" spans="2:16" s="484" customFormat="1">
      <c r="B144" s="549"/>
      <c r="C144" s="724"/>
      <c r="D144" s="725"/>
      <c r="E144" s="724"/>
      <c r="F144" s="725"/>
      <c r="G144" s="557" t="s">
        <v>392</v>
      </c>
      <c r="H144" s="497"/>
      <c r="I144" s="519"/>
      <c r="J144" s="520"/>
      <c r="K144" s="520"/>
      <c r="L144" s="520"/>
      <c r="M144" s="520"/>
      <c r="N144" s="520"/>
      <c r="O144" s="521"/>
      <c r="P144" s="522" t="str">
        <f t="shared" si="3"/>
        <v>0㎡</v>
      </c>
    </row>
    <row r="145" spans="2:16" s="484" customFormat="1">
      <c r="B145" s="549"/>
      <c r="C145" s="724"/>
      <c r="D145" s="725"/>
      <c r="E145" s="724"/>
      <c r="F145" s="725"/>
      <c r="G145" s="557" t="s">
        <v>393</v>
      </c>
      <c r="H145" s="497"/>
      <c r="I145" s="519"/>
      <c r="J145" s="520"/>
      <c r="K145" s="520"/>
      <c r="L145" s="520"/>
      <c r="M145" s="520"/>
      <c r="N145" s="520"/>
      <c r="O145" s="521"/>
      <c r="P145" s="522" t="str">
        <f t="shared" si="3"/>
        <v>0㎡</v>
      </c>
    </row>
    <row r="146" spans="2:16" s="484" customFormat="1">
      <c r="B146" s="549"/>
      <c r="C146" s="724"/>
      <c r="D146" s="725"/>
      <c r="E146" s="724"/>
      <c r="F146" s="725"/>
      <c r="G146" s="557" t="s">
        <v>394</v>
      </c>
      <c r="H146" s="497"/>
      <c r="I146" s="519"/>
      <c r="J146" s="520"/>
      <c r="K146" s="520"/>
      <c r="L146" s="520"/>
      <c r="M146" s="520"/>
      <c r="N146" s="520"/>
      <c r="O146" s="521"/>
      <c r="P146" s="500" t="str">
        <f t="shared" si="3"/>
        <v>0㎡</v>
      </c>
    </row>
    <row r="147" spans="2:16" s="484" customFormat="1">
      <c r="B147" s="549"/>
      <c r="C147" s="724"/>
      <c r="D147" s="725"/>
      <c r="E147" s="724"/>
      <c r="F147" s="725"/>
      <c r="G147" s="510" t="s">
        <v>270</v>
      </c>
      <c r="H147" s="497"/>
      <c r="I147" s="519"/>
      <c r="J147" s="520"/>
      <c r="K147" s="520"/>
      <c r="L147" s="520"/>
      <c r="M147" s="520"/>
      <c r="N147" s="520"/>
      <c r="O147" s="521"/>
      <c r="P147" s="551" t="str">
        <f t="shared" si="3"/>
        <v>0㎡</v>
      </c>
    </row>
    <row r="148" spans="2:16" s="484" customFormat="1">
      <c r="B148" s="549"/>
      <c r="C148" s="724"/>
      <c r="D148" s="725"/>
      <c r="E148" s="724"/>
      <c r="F148" s="725"/>
      <c r="G148" s="510" t="s">
        <v>271</v>
      </c>
      <c r="H148" s="497"/>
      <c r="I148" s="519"/>
      <c r="J148" s="520"/>
      <c r="K148" s="520"/>
      <c r="L148" s="520"/>
      <c r="M148" s="520"/>
      <c r="N148" s="520"/>
      <c r="O148" s="521"/>
      <c r="P148" s="522" t="str">
        <f t="shared" si="3"/>
        <v>0㎡</v>
      </c>
    </row>
    <row r="149" spans="2:16" s="484" customFormat="1">
      <c r="B149" s="549"/>
      <c r="C149" s="724"/>
      <c r="D149" s="725"/>
      <c r="E149" s="726"/>
      <c r="F149" s="727"/>
      <c r="G149" s="510" t="s">
        <v>272</v>
      </c>
      <c r="H149" s="497"/>
      <c r="I149" s="519"/>
      <c r="J149" s="520"/>
      <c r="K149" s="520"/>
      <c r="L149" s="520"/>
      <c r="M149" s="520"/>
      <c r="N149" s="520"/>
      <c r="O149" s="521"/>
      <c r="P149" s="505" t="str">
        <f t="shared" si="3"/>
        <v>0㎡</v>
      </c>
    </row>
    <row r="150" spans="2:16" s="484" customFormat="1" ht="13.5" customHeight="1">
      <c r="B150" s="549"/>
      <c r="C150" s="724"/>
      <c r="D150" s="725"/>
      <c r="E150" s="722" t="s">
        <v>395</v>
      </c>
      <c r="F150" s="723"/>
      <c r="G150" s="490" t="s">
        <v>396</v>
      </c>
      <c r="H150" s="491"/>
      <c r="I150" s="516"/>
      <c r="J150" s="517"/>
      <c r="K150" s="517"/>
      <c r="L150" s="517"/>
      <c r="M150" s="517"/>
      <c r="N150" s="517"/>
      <c r="O150" s="518"/>
      <c r="P150" s="551" t="str">
        <f t="shared" si="3"/>
        <v>0㎡</v>
      </c>
    </row>
    <row r="151" spans="2:16" s="484" customFormat="1" ht="11.25" customHeight="1">
      <c r="B151" s="549"/>
      <c r="C151" s="724"/>
      <c r="D151" s="725"/>
      <c r="E151" s="724"/>
      <c r="F151" s="725"/>
      <c r="G151" s="496" t="s">
        <v>397</v>
      </c>
      <c r="H151" s="497"/>
      <c r="I151" s="519"/>
      <c r="J151" s="520"/>
      <c r="K151" s="520"/>
      <c r="L151" s="520"/>
      <c r="M151" s="520"/>
      <c r="N151" s="520"/>
      <c r="O151" s="521"/>
      <c r="P151" s="522" t="str">
        <f t="shared" si="3"/>
        <v>0㎡</v>
      </c>
    </row>
    <row r="152" spans="2:16" s="484" customFormat="1">
      <c r="B152" s="549"/>
      <c r="C152" s="724"/>
      <c r="D152" s="725"/>
      <c r="E152" s="724"/>
      <c r="F152" s="725"/>
      <c r="G152" s="553" t="s">
        <v>398</v>
      </c>
      <c r="H152" s="497"/>
      <c r="I152" s="519"/>
      <c r="J152" s="520"/>
      <c r="K152" s="520"/>
      <c r="L152" s="520"/>
      <c r="M152" s="520"/>
      <c r="N152" s="520"/>
      <c r="O152" s="521"/>
      <c r="P152" s="522" t="str">
        <f t="shared" si="3"/>
        <v>0㎡</v>
      </c>
    </row>
    <row r="153" spans="2:16" s="484" customFormat="1">
      <c r="B153" s="549"/>
      <c r="C153" s="724"/>
      <c r="D153" s="725"/>
      <c r="E153" s="724"/>
      <c r="F153" s="725"/>
      <c r="G153" s="553" t="s">
        <v>399</v>
      </c>
      <c r="H153" s="497"/>
      <c r="I153" s="519"/>
      <c r="J153" s="520"/>
      <c r="K153" s="520"/>
      <c r="L153" s="520"/>
      <c r="M153" s="520"/>
      <c r="N153" s="520"/>
      <c r="O153" s="521"/>
      <c r="P153" s="522" t="str">
        <f t="shared" si="3"/>
        <v>0㎡</v>
      </c>
    </row>
    <row r="154" spans="2:16" s="484" customFormat="1">
      <c r="B154" s="549"/>
      <c r="C154" s="724"/>
      <c r="D154" s="725"/>
      <c r="E154" s="724"/>
      <c r="F154" s="725"/>
      <c r="G154" s="553" t="s">
        <v>400</v>
      </c>
      <c r="H154" s="497"/>
      <c r="I154" s="519"/>
      <c r="J154" s="520"/>
      <c r="K154" s="520"/>
      <c r="L154" s="520"/>
      <c r="M154" s="520"/>
      <c r="N154" s="520"/>
      <c r="O154" s="521"/>
      <c r="P154" s="522" t="str">
        <f t="shared" si="3"/>
        <v>0㎡</v>
      </c>
    </row>
    <row r="155" spans="2:16" s="484" customFormat="1">
      <c r="B155" s="549"/>
      <c r="C155" s="726"/>
      <c r="D155" s="727"/>
      <c r="E155" s="726"/>
      <c r="F155" s="727"/>
      <c r="G155" s="554" t="s">
        <v>401</v>
      </c>
      <c r="H155" s="502"/>
      <c r="I155" s="530"/>
      <c r="J155" s="531"/>
      <c r="K155" s="531"/>
      <c r="L155" s="531"/>
      <c r="M155" s="531"/>
      <c r="N155" s="531"/>
      <c r="O155" s="532"/>
      <c r="P155" s="505" t="str">
        <f t="shared" si="3"/>
        <v>0㎡</v>
      </c>
    </row>
    <row r="156" spans="2:16" s="484" customFormat="1">
      <c r="B156" s="558"/>
      <c r="C156" s="728" t="s">
        <v>402</v>
      </c>
      <c r="D156" s="729"/>
      <c r="E156" s="729"/>
      <c r="F156" s="729"/>
      <c r="G156" s="729"/>
      <c r="H156" s="559"/>
      <c r="I156" s="560"/>
      <c r="J156" s="561"/>
      <c r="K156" s="561"/>
      <c r="L156" s="561"/>
      <c r="M156" s="561"/>
      <c r="N156" s="561"/>
      <c r="O156" s="562"/>
      <c r="P156" s="563" t="str">
        <f>SUM(P143:P155)&amp;"㎡"</f>
        <v>0㎡</v>
      </c>
    </row>
    <row r="157" spans="2:16" s="484" customFormat="1">
      <c r="B157" s="730" t="s">
        <v>403</v>
      </c>
      <c r="C157" s="731"/>
      <c r="D157" s="731"/>
      <c r="E157" s="731"/>
      <c r="F157" s="731"/>
      <c r="G157" s="731"/>
      <c r="H157" s="564"/>
      <c r="I157" s="565"/>
      <c r="J157" s="709" t="str">
        <f>SUM(P37,P142,P156)&amp;"㎡"</f>
        <v>0㎡</v>
      </c>
      <c r="K157" s="710"/>
      <c r="L157" s="710"/>
      <c r="M157" s="710"/>
      <c r="N157" s="710"/>
      <c r="O157" s="710"/>
      <c r="P157" s="711"/>
    </row>
    <row r="158" spans="2:16" s="488" customFormat="1">
      <c r="B158" s="566"/>
      <c r="C158" s="567"/>
      <c r="D158" s="567"/>
      <c r="E158" s="567"/>
      <c r="F158" s="567"/>
      <c r="G158" s="568"/>
      <c r="H158" s="569"/>
      <c r="I158" s="569"/>
      <c r="J158" s="569"/>
      <c r="K158" s="569"/>
      <c r="L158" s="569"/>
      <c r="M158" s="569"/>
      <c r="N158" s="569"/>
      <c r="O158" s="569"/>
      <c r="P158" s="569"/>
    </row>
    <row r="159" spans="2:16" s="488" customFormat="1">
      <c r="B159" s="570" t="s">
        <v>759</v>
      </c>
      <c r="H159" s="484"/>
      <c r="I159" s="484"/>
      <c r="J159" s="484"/>
      <c r="K159" s="484"/>
      <c r="L159" s="484"/>
      <c r="M159" s="484"/>
      <c r="N159" s="484"/>
      <c r="O159" s="484"/>
      <c r="P159" s="484"/>
    </row>
    <row r="160" spans="2:16" s="488" customFormat="1">
      <c r="B160" s="571" t="s">
        <v>691</v>
      </c>
      <c r="H160" s="484"/>
      <c r="I160" s="484"/>
      <c r="J160" s="484"/>
      <c r="K160" s="484"/>
      <c r="L160" s="484"/>
      <c r="M160" s="484"/>
      <c r="N160" s="484"/>
      <c r="O160" s="484"/>
      <c r="P160" s="484"/>
    </row>
    <row r="161" spans="2:16" s="488" customFormat="1">
      <c r="B161" s="571" t="s">
        <v>404</v>
      </c>
      <c r="H161" s="484"/>
      <c r="I161" s="484"/>
      <c r="J161" s="484"/>
      <c r="K161" s="484"/>
      <c r="L161" s="484"/>
      <c r="M161" s="484"/>
      <c r="N161" s="484"/>
      <c r="O161" s="484"/>
      <c r="P161" s="484"/>
    </row>
    <row r="162" spans="2:16" ht="18" customHeight="1"/>
    <row r="163" spans="2:16" ht="18" customHeight="1"/>
    <row r="164" spans="2:16" ht="18" customHeight="1"/>
    <row r="165" spans="2:16" ht="18" customHeight="1"/>
    <row r="166" spans="2:16" ht="18" customHeight="1"/>
    <row r="167" spans="2:16" ht="18" customHeight="1"/>
    <row r="168" spans="2:16" ht="18" customHeight="1"/>
    <row r="169" spans="2:16" ht="18" customHeight="1"/>
    <row r="170" spans="2:16" ht="18" customHeight="1"/>
    <row r="171" spans="2:16" ht="18" customHeight="1"/>
    <row r="172" spans="2:16" ht="18" customHeight="1"/>
    <row r="173" spans="2:16" ht="18" customHeight="1"/>
    <row r="174" spans="2:16" ht="18" customHeight="1"/>
    <row r="175" spans="2:16" ht="18" customHeight="1"/>
    <row r="176" spans="2:16" ht="18" customHeight="1"/>
    <row r="177" ht="18" customHeight="1"/>
    <row r="178" ht="18" customHeight="1"/>
    <row r="179" ht="18" customHeight="1"/>
    <row r="180" ht="18" customHeight="1"/>
    <row r="181" ht="18" customHeight="1"/>
    <row r="182" ht="18" customHeight="1"/>
    <row r="183" ht="18" customHeight="1"/>
  </sheetData>
  <mergeCells count="44">
    <mergeCell ref="N1:P1"/>
    <mergeCell ref="B4:B5"/>
    <mergeCell ref="C4:E5"/>
    <mergeCell ref="F4:G5"/>
    <mergeCell ref="H4:H5"/>
    <mergeCell ref="J4:P4"/>
    <mergeCell ref="I4:I5"/>
    <mergeCell ref="F25:F36"/>
    <mergeCell ref="C37:G37"/>
    <mergeCell ref="C38:C141"/>
    <mergeCell ref="D38:E51"/>
    <mergeCell ref="F38:F45"/>
    <mergeCell ref="F46:F48"/>
    <mergeCell ref="F49:G49"/>
    <mergeCell ref="F50:G50"/>
    <mergeCell ref="F51:G51"/>
    <mergeCell ref="D52:G52"/>
    <mergeCell ref="C6:E36"/>
    <mergeCell ref="F6:F15"/>
    <mergeCell ref="F16:F18"/>
    <mergeCell ref="F19:F21"/>
    <mergeCell ref="F22:F24"/>
    <mergeCell ref="D53:F57"/>
    <mergeCell ref="D58:G58"/>
    <mergeCell ref="D59:F67"/>
    <mergeCell ref="D68:G68"/>
    <mergeCell ref="D69:D140"/>
    <mergeCell ref="E69:F82"/>
    <mergeCell ref="E83:F83"/>
    <mergeCell ref="E84:E139"/>
    <mergeCell ref="F84:F100"/>
    <mergeCell ref="F101:F109"/>
    <mergeCell ref="J157:P157"/>
    <mergeCell ref="F110:F115"/>
    <mergeCell ref="F116:F121"/>
    <mergeCell ref="F122:F139"/>
    <mergeCell ref="E140:G140"/>
    <mergeCell ref="D141:G141"/>
    <mergeCell ref="C142:G142"/>
    <mergeCell ref="C143:D155"/>
    <mergeCell ref="E143:F149"/>
    <mergeCell ref="C156:G156"/>
    <mergeCell ref="B157:G157"/>
    <mergeCell ref="E150:F155"/>
  </mergeCells>
  <phoneticPr fontId="3"/>
  <pageMargins left="0.23622047244094491" right="0.23622047244094491" top="0.74803149606299213" bottom="0.74803149606299213" header="0.31496062992125984" footer="0.31496062992125984"/>
  <pageSetup paperSize="8" fitToHeight="0" orientation="landscape" r:id="rId1"/>
  <rowBreaks count="2" manualBreakCount="2">
    <brk id="52" max="15" man="1"/>
    <brk id="100" max="15" man="1"/>
  </rowBreaks>
  <ignoredErrors>
    <ignoredError sqref="P37" formula="1"/>
  </ignoredErrors>
</worksheet>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A-4 入札価格　計算書</vt:lpstr>
      <vt:lpstr>A-4別表①_1</vt:lpstr>
      <vt:lpstr>A-4別表①_2</vt:lpstr>
      <vt:lpstr>A-4別表②</vt:lpstr>
      <vt:lpstr>A-4別表③</vt:lpstr>
      <vt:lpstr>A-4別表④</vt:lpstr>
      <vt:lpstr>D-2-2 施設整備工程表</vt:lpstr>
      <vt:lpstr>F-6-2 修繕更新計画表</vt:lpstr>
      <vt:lpstr>H-2面積表</vt:lpstr>
      <vt:lpstr>H-17 什器・備品等リスト</vt:lpstr>
      <vt:lpstr>I-2　資金収支計画表</vt:lpstr>
      <vt:lpstr>J-1　初期投資費見積書</vt:lpstr>
      <vt:lpstr>J-2　維持管理費見積書（年次計画表）</vt:lpstr>
      <vt:lpstr>J-3　維持管理費見積書（内訳表）</vt:lpstr>
      <vt:lpstr>'A-4 入札価格　計算書'!Print_Area</vt:lpstr>
      <vt:lpstr>'A-4別表①_1'!Print_Area</vt:lpstr>
      <vt:lpstr>'A-4別表①_2'!Print_Area</vt:lpstr>
      <vt:lpstr>'A-4別表②'!Print_Area</vt:lpstr>
      <vt:lpstr>'A-4別表③'!Print_Area</vt:lpstr>
      <vt:lpstr>'A-4別表④'!Print_Area</vt:lpstr>
      <vt:lpstr>'D-2-2 施設整備工程表'!Print_Area</vt:lpstr>
      <vt:lpstr>'F-6-2 修繕更新計画表'!Print_Area</vt:lpstr>
      <vt:lpstr>'H-17 什器・備品等リスト'!Print_Area</vt:lpstr>
      <vt:lpstr>'H-2面積表'!Print_Area</vt:lpstr>
      <vt:lpstr>'J-1　初期投資費見積書'!Print_Area</vt:lpstr>
      <vt:lpstr>'J-2　維持管理費見積書（年次計画表）'!Print_Area</vt:lpstr>
      <vt:lpstr>'J-3　維持管理費見積書（内訳表）'!Print_Area</vt:lpstr>
      <vt:lpstr>'H-17 什器・備品等リスト'!Print_Titles</vt:lpstr>
      <vt:lpstr>'H-2面積表'!Print_Titles</vt:lpstr>
      <vt:lpstr>'J-1　初期投資費見積書'!Print_Titles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2019-05-29T04:35:18Z</dcterms:created>
  <dcterms:modified xsi:type="dcterms:W3CDTF">2025-06-18T09:12:58Z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0x0101009F58838221E1FB4087663DF20A56D7A6</vt:lpwstr>
  </property>
  <property fmtid="{D5CDD505-2E9C-101B-9397-08002B2CF9AE}" pid="4" name="MSIP_Label_ea60d57e-af5b-4752-ac57-3e4f28ca11dc_Enabled">
    <vt:lpwstr>true</vt:lpwstr>
  </property>
  <property fmtid="{D5CDD505-2E9C-101B-9397-08002B2CF9AE}" pid="5" name="MSIP_Label_ea60d57e-af5b-4752-ac57-3e4f28ca11dc_SetDate">
    <vt:lpwstr>2024-09-24T04:40:43Z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c30ee09a-06e1-41d8-a634-0356f89380d5</vt:lpwstr>
  </property>
  <property fmtid="{D5CDD505-2E9C-101B-9397-08002B2CF9AE}" pid="10" name="MSIP_Label_ea60d57e-af5b-4752-ac57-3e4f28ca11dc_ContentBits">
    <vt:lpwstr>0</vt:lpwstr>
  </property>
</Properties>
</file>